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ad" sheetId="1" r:id="rId4"/>
    <sheet state="visible" name="Rail" sheetId="2" r:id="rId5"/>
    <sheet state="visible" name="Water" sheetId="3" r:id="rId6"/>
    <sheet state="visible" name="Air" sheetId="4" r:id="rId7"/>
    <sheet state="hidden" name="2021-Road" sheetId="5" r:id="rId8"/>
    <sheet state="hidden" name="2021-Rail" sheetId="6" r:id="rId9"/>
    <sheet state="hidden" name="2021-Water" sheetId="7" r:id="rId10"/>
    <sheet state="hidden" name="2021-Air" sheetId="8" r:id="rId11"/>
  </sheets>
  <definedNames>
    <definedName localSheetId="6" name="CountryAreaThailand">'2021-Water'!$X$3</definedName>
    <definedName name="CountryAreaThailand">#REF!</definedName>
    <definedName name="CountryAreaCambodia">#REF!</definedName>
    <definedName name="CountryArea">#REF!</definedName>
    <definedName localSheetId="2" name="CountryAreaThailand">Water!$Y$3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Z6">
      <text>
        <t xml:space="preserve">OTP รวบรวมและประมวลผลข้อมูลจาก 5 หน่วยงาน ได้แก่ DOH, DRR, EXAT, DLA, BMA</t>
      </text>
    </comment>
    <comment authorId="0" ref="Z9">
      <text>
        <t xml:space="preserve">OTP รวบรวมและประมวลผลข้อมูลจาก EXAT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Z6">
      <text>
        <t xml:space="preserve">วศินีพรรณ เกตุศักดิ์:
SRT, SRTET, MRTA, BTS</t>
      </text>
    </comment>
    <comment authorId="0" ref="Z7">
      <text>
        <t xml:space="preserve">วศินีพรรณ เกตุศักดิ์:
SRT</t>
      </text>
    </comment>
    <comment authorId="0" ref="Z8">
      <text>
        <t xml:space="preserve">วศินีพรรณ เกตุศักดิ์:
SRT, SRTET, MRTA, BTS</t>
      </text>
    </comment>
    <comment authorId="0" ref="Z9">
      <text>
        <t xml:space="preserve">วศินีพรรณ เกตุศักดิ์:
SRTET, MRTA, BTS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">
      <text>
        <t xml:space="preserve">ข้อมูลเรือท่องเที่ยว ปี 2020 จท. รูปเล่มยังไม่ออก</t>
      </text>
    </comment>
    <comment authorId="0" ref="AA9">
      <text>
        <t xml:space="preserve">"- ปี 2004 - 2020 เป็นจำนวนเรือจดทะเบียนสะสม โดยได้รวมเรือที่ทะเบียนหมดอายุด้วย
- ตั้งแต่ปี 2021 เป็นต้นไป เป็นเรือ whitelists ซึ่งเป็นเรือที่ถูกต้องตามกฎหมายที่ จท. มีการตรวจสอบแล้ว และเป็นเรือที่ทะเบียนยังไม่หมดอายุ"
</t>
      </text>
    </comment>
    <comment authorId="0" ref="X20">
      <text>
        <t xml:space="preserve">ขาดข้อมูลจำนวนเที่ยวเรือของเรือท่องเที่ยว/โดยสารบริเวณทะเล (รอเล่มรายงาน)</t>
      </text>
    </comment>
    <comment authorId="0" ref="AA29">
      <text>
        <t xml:space="preserve">"- ปี 2004 - 2020 เป็นจำนวนเรือจดทะเบียนสะสม โดยได้รวมเรือที่ทะเบียนหมดอายุด้วย
- ตั้งแต่ปี 2021 เป็นต้นไป เป็นเรือ whitelists ซึ่งเป็นเรือที่ถูกต้องตามกฎหมายที่ จท. มีการตรวจสอบแล้ว และเป็นเรือที่ทะเบียนยังไม่หมดอายุ"
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Y6">
      <text>
        <t xml:space="preserve">OTP รวบรวมและประมวลผลข้อมูลจาก 5 หน่วยงาน ได้แก่ DOH, DRR, EXAT, DLA, BMA</t>
      </text>
    </comment>
    <comment authorId="0" ref="Y9">
      <text>
        <t xml:space="preserve">OTP รวบรวมและประมวลผลข้อมูลจาก EXAT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Y6">
      <text>
        <t xml:space="preserve">วศินีพรรณ เกตุศักดิ์:
SRT, SRTET, MRTA, BTS</t>
      </text>
    </comment>
    <comment authorId="0" ref="Y7">
      <text>
        <t xml:space="preserve">วศินีพรรณ เกตุศักดิ์:
SRT</t>
      </text>
    </comment>
    <comment authorId="0" ref="Y8">
      <text>
        <t xml:space="preserve">วศินีพรรณ เกตุศักดิ์:
SRT, SRTET, MRTA, BTS</t>
      </text>
    </comment>
    <comment authorId="0" ref="Y9">
      <text>
        <t xml:space="preserve">วศินีพรรณ เกตุศักดิ์:
SRTET, MRTA, BTS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">
      <text>
        <t xml:space="preserve">ข้อมูลเรือท่องเที่ยว ปี 2020 จท. รูปเล่มยังไม่ออก</t>
      </text>
    </comment>
    <comment authorId="0" ref="Z9">
      <text>
        <t xml:space="preserve">"- ปี 2004 - 2020 เป็นจำนวนเรือจดทะเบียนสะสม โดยได้รวมเรือที่ทะเบียนหมดอายุด้วย
- ตั้งแต่ปี 2021 เป็นต้นไป เป็นเรือ whitelists ซึ่งเป็นเรือที่ถูกต้องตามกฎหมายที่ จท. มีการตรวจสอบแล้ว และเป็นเรือที่ทะเบียนยังไม่หมดอายุ"
</t>
      </text>
    </comment>
    <comment authorId="0" ref="Z29">
      <text>
        <t xml:space="preserve">"- ปี 2004 - 2020 เป็นจำนวนเรือจดทะเบียนสะสม โดยได้รวมเรือที่ทะเบียนหมดอายุด้วย
- ตั้งแต่ปี 2021 เป็นต้นไป เป็นเรือ whitelists ซึ่งเป็นเรือที่ถูกต้องตามกฎหมายที่ จท. มีการตรวจสอบแล้ว และเป็นเรือที่ทะเบียนยังไม่หมดอายุ"
</t>
      </text>
    </comment>
  </commentList>
</comments>
</file>

<file path=xl/sharedStrings.xml><?xml version="1.0" encoding="utf-8"?>
<sst xmlns="http://schemas.openxmlformats.org/spreadsheetml/2006/main" count="1613" uniqueCount="405">
  <si>
    <t>คู่มือการจัดทำข้อมูลสถิติ ASEAN-Japan</t>
  </si>
  <si>
    <t>Road Transport</t>
  </si>
  <si>
    <t>CountryAreaThailand</t>
  </si>
  <si>
    <t>km2</t>
  </si>
  <si>
    <t>Code</t>
  </si>
  <si>
    <t>Indicator name</t>
  </si>
  <si>
    <t>Line</t>
  </si>
  <si>
    <t>Unit/scale of measurement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</si>
  <si>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</si>
  <si>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</si>
  <si>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</si>
  <si>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</si>
  <si>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</si>
  <si>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</si>
  <si>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</si>
  <si>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</si>
  <si>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</si>
  <si>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 xml:space="preserve">2013 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</si>
  <si>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</si>
  <si>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</si>
  <si>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</si>
  <si>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</si>
  <si>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</si>
  <si>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</si>
  <si>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</si>
  <si>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</si>
  <si>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</si>
  <si>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Activity source of data
[regulatory/administrative reporting system, census, survey]</t>
  </si>
  <si>
    <t>Institutional source of data
[Official agency source]</t>
  </si>
  <si>
    <t>Notes/
Remarks</t>
  </si>
  <si>
    <t>A.</t>
  </si>
  <si>
    <t>Road infrastructure</t>
  </si>
  <si>
    <t>001</t>
  </si>
  <si>
    <t>Total road length</t>
  </si>
  <si>
    <t>Kilometer</t>
  </si>
  <si>
    <t>Ministry of Transport Statistics System</t>
  </si>
  <si>
    <t>OTP</t>
  </si>
  <si>
    <t>We have revised 2021 data.</t>
  </si>
  <si>
    <t>002</t>
  </si>
  <si>
    <t>Length of paved road</t>
  </si>
  <si>
    <t>003</t>
  </si>
  <si>
    <t>Ratio of paved road to total road length</t>
  </si>
  <si>
    <t>Percent</t>
  </si>
  <si>
    <t>004</t>
  </si>
  <si>
    <t>Total length of expressways</t>
  </si>
  <si>
    <t>B.</t>
  </si>
  <si>
    <t>Road transport equipment</t>
  </si>
  <si>
    <t>005</t>
  </si>
  <si>
    <t>Total number of registered road motor vehicles</t>
  </si>
  <si>
    <t>Thousand</t>
  </si>
  <si>
    <t>DLT</t>
  </si>
  <si>
    <t>006</t>
  </si>
  <si>
    <t>Number of registered passenger cars</t>
  </si>
  <si>
    <t>007</t>
  </si>
  <si>
    <t>Number of taxis or taxicabs</t>
  </si>
  <si>
    <t>008</t>
  </si>
  <si>
    <t xml:space="preserve">Number of registered trucks </t>
  </si>
  <si>
    <t>009</t>
  </si>
  <si>
    <t>Total number of registered buses</t>
  </si>
  <si>
    <t>010</t>
  </si>
  <si>
    <t>Number of public buses</t>
  </si>
  <si>
    <t>011</t>
  </si>
  <si>
    <t xml:space="preserve">Total number of registered motorcycles </t>
  </si>
  <si>
    <t>C.</t>
  </si>
  <si>
    <t>Road transport measurement</t>
  </si>
  <si>
    <t>012</t>
  </si>
  <si>
    <t>Total number of road passengers</t>
  </si>
  <si>
    <t>N/Col</t>
  </si>
  <si>
    <t>DLT, DOH, TCL, BMTA, OTP</t>
  </si>
  <si>
    <t>We have revised 2020 - 2021 data.</t>
  </si>
  <si>
    <t>013</t>
  </si>
  <si>
    <t>Number of taxi passengers</t>
  </si>
  <si>
    <t>014</t>
  </si>
  <si>
    <t>Number of public bus passengers</t>
  </si>
  <si>
    <t>O/C</t>
  </si>
  <si>
    <t>DLT, TCL, BMTA</t>
  </si>
  <si>
    <t>015</t>
  </si>
  <si>
    <t>Road passenger-kilometer</t>
  </si>
  <si>
    <t>Million pax-kilometer</t>
  </si>
  <si>
    <t>DLT, DOH, BMTA</t>
  </si>
  <si>
    <t>016</t>
  </si>
  <si>
    <t>Total operational mileage of public buses</t>
  </si>
  <si>
    <t>Million kilometer</t>
  </si>
  <si>
    <t>017</t>
  </si>
  <si>
    <t>Freight</t>
  </si>
  <si>
    <t>Thousand ton</t>
  </si>
  <si>
    <t>MOT</t>
  </si>
  <si>
    <t>018</t>
  </si>
  <si>
    <t>Freight-kilometer</t>
  </si>
  <si>
    <t>Million ton-kilometer</t>
  </si>
  <si>
    <t>D.</t>
  </si>
  <si>
    <t>Others (enterprises, logistics &amp; economic performance)</t>
  </si>
  <si>
    <t>019</t>
  </si>
  <si>
    <t>Number of trucking companies</t>
  </si>
  <si>
    <t>Company</t>
  </si>
  <si>
    <t>020</t>
  </si>
  <si>
    <t xml:space="preserve">Number of domestic forwarders </t>
  </si>
  <si>
    <t>DBD</t>
  </si>
  <si>
    <t>021</t>
  </si>
  <si>
    <t xml:space="preserve">Number of warehouse companies </t>
  </si>
  <si>
    <t>022</t>
  </si>
  <si>
    <t>Number of fixed route bus operators</t>
  </si>
  <si>
    <t>023</t>
  </si>
  <si>
    <t>Total number of new driving licenses issued for automobiles</t>
  </si>
  <si>
    <t>License</t>
  </si>
  <si>
    <t>024</t>
  </si>
  <si>
    <t>Total number of new licenses issued for motorcycles</t>
  </si>
  <si>
    <t>025</t>
  </si>
  <si>
    <t xml:space="preserve">Total domestic freight volume by road </t>
  </si>
  <si>
    <t>026</t>
  </si>
  <si>
    <t xml:space="preserve">Total domestic freight movement by road </t>
  </si>
  <si>
    <t>027</t>
  </si>
  <si>
    <t xml:space="preserve">Total import cargo by road </t>
  </si>
  <si>
    <t>THAI CUSTOMS</t>
  </si>
  <si>
    <t>028</t>
  </si>
  <si>
    <t xml:space="preserve">Total export cargo by road </t>
  </si>
  <si>
    <t>E.</t>
  </si>
  <si>
    <t>Road traffic accident</t>
  </si>
  <si>
    <t>029</t>
  </si>
  <si>
    <t>Number of traffic accidents</t>
  </si>
  <si>
    <t>Case/ Count</t>
  </si>
  <si>
    <t>RTP</t>
  </si>
  <si>
    <t>030</t>
  </si>
  <si>
    <t>Number of traffic accident casualties (dead)</t>
  </si>
  <si>
    <t>Person</t>
  </si>
  <si>
    <t>031</t>
  </si>
  <si>
    <t>Number of traffic accident casualties (injuries)</t>
  </si>
  <si>
    <t>F.</t>
  </si>
  <si>
    <t>GHG emissions</t>
  </si>
  <si>
    <t>032</t>
  </si>
  <si>
    <t>Total GHG emissions</t>
  </si>
  <si>
    <t>Million ton</t>
  </si>
  <si>
    <t>ONEP</t>
  </si>
  <si>
    <t>2017 - 2019 data is preliminary.</t>
  </si>
  <si>
    <t>033</t>
  </si>
  <si>
    <t>Transport GHG emissions per capita</t>
  </si>
  <si>
    <t>Ton per capita</t>
  </si>
  <si>
    <t>034</t>
  </si>
  <si>
    <t>Passenger transport GHG per PKM by transport mode</t>
  </si>
  <si>
    <t>Ton per PKM</t>
  </si>
  <si>
    <t>035</t>
  </si>
  <si>
    <t>Freight transport GHG per TKM by transport mode</t>
  </si>
  <si>
    <t>Ton per TKM</t>
  </si>
  <si>
    <t>Updated</t>
  </si>
  <si>
    <t>Mark</t>
  </si>
  <si>
    <t>Abbreviation</t>
  </si>
  <si>
    <t>Description</t>
  </si>
  <si>
    <t>N/App</t>
  </si>
  <si>
    <r>
      <rPr>
        <rFont val="Arial"/>
        <b/>
        <color theme="1"/>
        <sz val="9.0"/>
      </rPr>
      <t>N</t>
    </r>
    <r>
      <rPr>
        <rFont val="Arial"/>
        <color theme="1"/>
        <sz val="9.0"/>
      </rPr>
      <t xml:space="preserve">ot </t>
    </r>
    <r>
      <rPr>
        <rFont val="Arial"/>
        <b/>
        <color theme="1"/>
        <sz val="9.0"/>
      </rPr>
      <t>App</t>
    </r>
    <r>
      <rPr>
        <rFont val="Arial"/>
        <color theme="1"/>
        <sz val="9.0"/>
      </rPr>
      <t>licable.</t>
    </r>
  </si>
  <si>
    <t>The data is not applicable, because there are no transport activities related the indicator.</t>
  </si>
  <si>
    <r>
      <rPr>
        <rFont val="Arial"/>
        <b/>
        <color theme="1"/>
        <sz val="9.0"/>
      </rPr>
      <t>N</t>
    </r>
    <r>
      <rPr>
        <rFont val="Arial"/>
        <b val="0"/>
        <color theme="1"/>
        <sz val="9.0"/>
      </rPr>
      <t>ot</t>
    </r>
    <r>
      <rPr>
        <rFont val="Arial"/>
        <b/>
        <color theme="1"/>
        <sz val="9.0"/>
      </rPr>
      <t xml:space="preserve"> Col</t>
    </r>
    <r>
      <rPr>
        <rFont val="Arial"/>
        <b val="0"/>
        <color theme="1"/>
        <sz val="9.0"/>
      </rPr>
      <t>ected</t>
    </r>
  </si>
  <si>
    <t>The data is not colected by any organization of the country, although there are transport activities related the indicator.</t>
  </si>
  <si>
    <t>N/Cont</t>
  </si>
  <si>
    <r>
      <rPr>
        <rFont val="Arial"/>
        <b/>
        <color theme="1"/>
        <sz val="9.0"/>
      </rPr>
      <t>No</t>
    </r>
    <r>
      <rPr>
        <rFont val="Arial"/>
        <b val="0"/>
        <color theme="1"/>
        <sz val="9.0"/>
      </rPr>
      <t xml:space="preserve">t </t>
    </r>
    <r>
      <rPr>
        <rFont val="Arial"/>
        <b/>
        <color theme="1"/>
        <sz val="9.0"/>
      </rPr>
      <t>Cont</t>
    </r>
    <r>
      <rPr>
        <rFont val="Arial"/>
        <b val="0"/>
        <color theme="1"/>
        <sz val="9.0"/>
      </rPr>
      <t>actable</t>
    </r>
  </si>
  <si>
    <t>The data is not contactable, although the data seems to be Colected by some organization.</t>
  </si>
  <si>
    <t>Confi</t>
  </si>
  <si>
    <r>
      <rPr>
        <rFont val="Arial"/>
        <b/>
        <color theme="1"/>
        <sz val="9.0"/>
      </rPr>
      <t>Co</t>
    </r>
    <r>
      <rPr>
        <rFont val="Arial"/>
        <b val="0"/>
        <color theme="1"/>
        <sz val="9.0"/>
      </rPr>
      <t>nfidential</t>
    </r>
  </si>
  <si>
    <t>The data is not disclosed by government.</t>
  </si>
  <si>
    <r>
      <rPr>
        <rFont val="Arial"/>
        <b/>
        <color theme="1"/>
        <sz val="9.0"/>
      </rPr>
      <t>O</t>
    </r>
    <r>
      <rPr>
        <rFont val="Arial"/>
        <b val="0"/>
        <color theme="1"/>
        <sz val="9.0"/>
      </rPr>
      <t>ther</t>
    </r>
    <r>
      <rPr>
        <rFont val="Arial"/>
        <b/>
        <color theme="1"/>
        <sz val="9.0"/>
      </rPr>
      <t xml:space="preserve"> C</t>
    </r>
    <r>
      <rPr>
        <rFont val="Arial"/>
        <b val="0"/>
        <color theme="1"/>
        <sz val="9.0"/>
      </rPr>
      <t>ase</t>
    </r>
  </si>
  <si>
    <t>Other case</t>
  </si>
  <si>
    <t>Rail Transport</t>
  </si>
  <si>
    <t>Railway transport infrastructure</t>
  </si>
  <si>
    <t>101</t>
  </si>
  <si>
    <t>Total railway route length</t>
  </si>
  <si>
    <t>102</t>
  </si>
  <si>
    <t>Double-track railway route length</t>
  </si>
  <si>
    <t>Railway network consist of
- Single Track 3,241.73 Kms.
- Double Track 629.048 Kms.
- Third Track 106.719 Kms.</t>
  </si>
  <si>
    <t>103</t>
  </si>
  <si>
    <t>Electrified track railway route length</t>
  </si>
  <si>
    <t>104</t>
  </si>
  <si>
    <t>Urban railway route length</t>
  </si>
  <si>
    <t>Railway transport equipment</t>
  </si>
  <si>
    <t>105</t>
  </si>
  <si>
    <t>Number of railway locomotives ready for operation</t>
  </si>
  <si>
    <t>Count</t>
  </si>
  <si>
    <t>SRT, SRTET, MRTA, BTS</t>
  </si>
  <si>
    <t>106</t>
  </si>
  <si>
    <t>Number of passenger coaches</t>
  </si>
  <si>
    <t>107</t>
  </si>
  <si>
    <t>Number of freight wagons</t>
  </si>
  <si>
    <t>SRT</t>
  </si>
  <si>
    <t>Railway transport measurement; traffic</t>
  </si>
  <si>
    <t>108</t>
  </si>
  <si>
    <t xml:space="preserve">Total number of rail passengers </t>
  </si>
  <si>
    <t>Million persons</t>
  </si>
  <si>
    <t>109</t>
  </si>
  <si>
    <t>Rail passenger-kilometer</t>
  </si>
  <si>
    <t>Million passenger-kilometer</t>
  </si>
  <si>
    <t>110</t>
  </si>
  <si>
    <t>111</t>
  </si>
  <si>
    <t>Others (enterprises, logistics, and economic performance)</t>
  </si>
  <si>
    <t>112</t>
  </si>
  <si>
    <t xml:space="preserve">Total domestic freight volume by rail </t>
  </si>
  <si>
    <t>113</t>
  </si>
  <si>
    <t xml:space="preserve">Total domestic freight movement by rail </t>
  </si>
  <si>
    <t>114</t>
  </si>
  <si>
    <t xml:space="preserve">Total import cargo by rail </t>
  </si>
  <si>
    <t>115</t>
  </si>
  <si>
    <t xml:space="preserve">Total export cargo by rail   </t>
  </si>
  <si>
    <t>Railway accident</t>
  </si>
  <si>
    <t>116</t>
  </si>
  <si>
    <t>Number of Railway accidents</t>
  </si>
  <si>
    <t>Cases</t>
  </si>
  <si>
    <t>117</t>
  </si>
  <si>
    <t>Number of Railway accident casualties (dead)</t>
  </si>
  <si>
    <t>118</t>
  </si>
  <si>
    <t>Number of Railway accident casualties (injuries)</t>
  </si>
  <si>
    <t>119</t>
  </si>
  <si>
    <t>Reporting System</t>
  </si>
  <si>
    <t>120</t>
  </si>
  <si>
    <t>121</t>
  </si>
  <si>
    <t>122</t>
  </si>
  <si>
    <r>
      <rPr>
        <rFont val="Arial"/>
        <b/>
        <color theme="1"/>
        <sz val="9.0"/>
      </rPr>
      <t>N</t>
    </r>
    <r>
      <rPr>
        <rFont val="Arial"/>
        <color theme="1"/>
        <sz val="9.0"/>
      </rPr>
      <t xml:space="preserve">ot </t>
    </r>
    <r>
      <rPr>
        <rFont val="Arial"/>
        <b/>
        <color theme="1"/>
        <sz val="9.0"/>
      </rPr>
      <t>App</t>
    </r>
    <r>
      <rPr>
        <rFont val="Arial"/>
        <color theme="1"/>
        <sz val="9.0"/>
      </rPr>
      <t>licable.</t>
    </r>
  </si>
  <si>
    <r>
      <rPr>
        <rFont val="Arial"/>
        <b/>
        <color theme="1"/>
        <sz val="9.0"/>
      </rPr>
      <t>N</t>
    </r>
    <r>
      <rPr>
        <rFont val="Arial"/>
        <b val="0"/>
        <color theme="1"/>
        <sz val="9.0"/>
      </rPr>
      <t>ot</t>
    </r>
    <r>
      <rPr>
        <rFont val="Arial"/>
        <b/>
        <color theme="1"/>
        <sz val="9.0"/>
      </rPr>
      <t xml:space="preserve"> Col</t>
    </r>
    <r>
      <rPr>
        <rFont val="Arial"/>
        <b val="0"/>
        <color theme="1"/>
        <sz val="9.0"/>
      </rPr>
      <t>ected</t>
    </r>
  </si>
  <si>
    <r>
      <rPr>
        <rFont val="Arial"/>
        <b/>
        <color theme="1"/>
        <sz val="9.0"/>
      </rPr>
      <t>No</t>
    </r>
    <r>
      <rPr>
        <rFont val="Arial"/>
        <b val="0"/>
        <color theme="1"/>
        <sz val="9.0"/>
      </rPr>
      <t xml:space="preserve">t </t>
    </r>
    <r>
      <rPr>
        <rFont val="Arial"/>
        <b/>
        <color theme="1"/>
        <sz val="9.0"/>
      </rPr>
      <t>Cont</t>
    </r>
    <r>
      <rPr>
        <rFont val="Arial"/>
        <b val="0"/>
        <color theme="1"/>
        <sz val="9.0"/>
      </rPr>
      <t>actable</t>
    </r>
  </si>
  <si>
    <r>
      <rPr>
        <rFont val="Arial"/>
        <b/>
        <color theme="1"/>
        <sz val="9.0"/>
      </rPr>
      <t>Co</t>
    </r>
    <r>
      <rPr>
        <rFont val="Arial"/>
        <b val="0"/>
        <color theme="1"/>
        <sz val="9.0"/>
      </rPr>
      <t>nfidential</t>
    </r>
  </si>
  <si>
    <r>
      <rPr>
        <rFont val="Arial"/>
        <b/>
        <color theme="1"/>
        <sz val="9.0"/>
      </rPr>
      <t>O</t>
    </r>
    <r>
      <rPr>
        <rFont val="Arial"/>
        <b val="0"/>
        <color theme="1"/>
        <sz val="9.0"/>
      </rPr>
      <t>ther</t>
    </r>
    <r>
      <rPr>
        <rFont val="Arial"/>
        <b/>
        <color theme="1"/>
        <sz val="9.0"/>
      </rPr>
      <t xml:space="preserve"> C</t>
    </r>
    <r>
      <rPr>
        <rFont val="Arial"/>
        <b val="0"/>
        <color theme="1"/>
        <sz val="9.0"/>
      </rPr>
      <t>ase</t>
    </r>
  </si>
  <si>
    <t>Water Transport</t>
  </si>
  <si>
    <t>Maritime transport infrastructure</t>
  </si>
  <si>
    <t>201</t>
  </si>
  <si>
    <t>Number of domestic ports</t>
  </si>
  <si>
    <t>MD</t>
  </si>
  <si>
    <t>Since 2018, Marine Department allows port operators to register in the system.</t>
  </si>
  <si>
    <t>202</t>
  </si>
  <si>
    <t>Number of international ports</t>
  </si>
  <si>
    <t>PAT</t>
  </si>
  <si>
    <t>Maritime transport equipment (vessels)</t>
  </si>
  <si>
    <t>203</t>
  </si>
  <si>
    <t>Number of domestic passenger fleet</t>
  </si>
  <si>
    <t>Since 2021, there are whitelists of ship fleet which are legal vessels that have been inspected by the Marine Department and registration are still valid.</t>
  </si>
  <si>
    <t>204</t>
  </si>
  <si>
    <t>Number of domestic cargo fleet</t>
  </si>
  <si>
    <t>205</t>
  </si>
  <si>
    <t>Gross tonnage of domestic passenger fleet</t>
  </si>
  <si>
    <t>Thousand Ton</t>
  </si>
  <si>
    <t>206</t>
  </si>
  <si>
    <t>Gross tonnage of domestic merchant fleet</t>
  </si>
  <si>
    <t>207</t>
  </si>
  <si>
    <t>Number of international merchant fleet</t>
  </si>
  <si>
    <t>208</t>
  </si>
  <si>
    <t>Number of international container vessel fleet</t>
  </si>
  <si>
    <t>209</t>
  </si>
  <si>
    <t>Gross tonnage of international merchant fleet</t>
  </si>
  <si>
    <t>210</t>
  </si>
  <si>
    <t>Gross tonnage of international container vessel fleet</t>
  </si>
  <si>
    <t>Maritime transport measurement and traffic</t>
  </si>
  <si>
    <t>211</t>
  </si>
  <si>
    <t>Domestic sea passenger traffic</t>
  </si>
  <si>
    <t>Thousand person</t>
  </si>
  <si>
    <t>212</t>
  </si>
  <si>
    <t>Domestic sea cargo throughput</t>
  </si>
  <si>
    <t>213</t>
  </si>
  <si>
    <t xml:space="preserve">Number of domestic ship calls </t>
  </si>
  <si>
    <t>Thousand times</t>
  </si>
  <si>
    <t>214</t>
  </si>
  <si>
    <t>International sea passenger traffic</t>
  </si>
  <si>
    <t>DOT</t>
  </si>
  <si>
    <t>2021 it's out of service international sea passenger traffic because Covid - 19.</t>
  </si>
  <si>
    <t>215</t>
  </si>
  <si>
    <t>International sea cargo throughput</t>
  </si>
  <si>
    <t>216</t>
  </si>
  <si>
    <t xml:space="preserve">International sea container throughput </t>
  </si>
  <si>
    <t>Thousand TEUs</t>
  </si>
  <si>
    <t>217</t>
  </si>
  <si>
    <t>Number of international ship calls</t>
  </si>
  <si>
    <t>เนื่องจากเรือค้าต่างประเทศปรับเปลี่ยนขนาดเรือที่ใช้ในการขนส่ง เพื่อมุ่งเน้นลดต้นทุนการขนส่ง ส่งผลให้จำนวนเที่ยวลำลดลง</t>
  </si>
  <si>
    <t>River transport infrastructure</t>
  </si>
  <si>
    <t>218</t>
  </si>
  <si>
    <t>Number of river ports</t>
  </si>
  <si>
    <t>Since 2018, Marine Department allows port operators to register their ports in the system.</t>
  </si>
  <si>
    <t>219</t>
  </si>
  <si>
    <t>Total waterway route length</t>
  </si>
  <si>
    <t>Prior to 2018, the information presented is specific to rivers in the central region only.</t>
  </si>
  <si>
    <t>River transport equipment (vessels)</t>
  </si>
  <si>
    <t>220</t>
  </si>
  <si>
    <t>Number of passenger river fleet (domestic/international)</t>
  </si>
  <si>
    <t>221</t>
  </si>
  <si>
    <t>Number of domestic cargo river fleet (domestic/international)</t>
  </si>
  <si>
    <t>River transport measurement and traffic</t>
  </si>
  <si>
    <t>222</t>
  </si>
  <si>
    <t>River passenger traffic (domestic/international)</t>
  </si>
  <si>
    <t>223</t>
  </si>
  <si>
    <t>River cargo throughput (domestic/international)</t>
  </si>
  <si>
    <t>G.</t>
  </si>
  <si>
    <t>Others (enterprises, logistics and economic performance)</t>
  </si>
  <si>
    <t>224</t>
  </si>
  <si>
    <t>Total domestic freight volume by sea</t>
  </si>
  <si>
    <t>225</t>
  </si>
  <si>
    <t xml:space="preserve">Total domestic freight movement by sea </t>
  </si>
  <si>
    <t>226</t>
  </si>
  <si>
    <t xml:space="preserve">Total import cargo by sea  </t>
  </si>
  <si>
    <t>227</t>
  </si>
  <si>
    <t xml:space="preserve">Total export cargo by sea </t>
  </si>
  <si>
    <t>228</t>
  </si>
  <si>
    <t xml:space="preserve">Total domestic freight volume by river </t>
  </si>
  <si>
    <t>229</t>
  </si>
  <si>
    <t xml:space="preserve">Total domestic freight movement by river </t>
  </si>
  <si>
    <t>230</t>
  </si>
  <si>
    <t>Total import cargo by river</t>
  </si>
  <si>
    <t>PAT (CSP, CKP)</t>
  </si>
  <si>
    <t>231</t>
  </si>
  <si>
    <t xml:space="preserve">Total export cargo by river </t>
  </si>
  <si>
    <t>H.</t>
  </si>
  <si>
    <t>Water transport accident</t>
  </si>
  <si>
    <t>232</t>
  </si>
  <si>
    <t>The total number of ships involvent in accidents</t>
  </si>
  <si>
    <t>ships</t>
  </si>
  <si>
    <t>233</t>
  </si>
  <si>
    <t xml:space="preserve">The number of deaths and missing </t>
  </si>
  <si>
    <t>persons</t>
  </si>
  <si>
    <t>I.</t>
  </si>
  <si>
    <t>234</t>
  </si>
  <si>
    <t>235</t>
  </si>
  <si>
    <t>236</t>
  </si>
  <si>
    <t>237</t>
  </si>
  <si>
    <r>
      <rPr>
        <rFont val="Arial"/>
        <b/>
        <color theme="1"/>
        <sz val="9.0"/>
      </rPr>
      <t>N</t>
    </r>
    <r>
      <rPr>
        <rFont val="Arial"/>
        <color theme="1"/>
        <sz val="9.0"/>
      </rPr>
      <t xml:space="preserve">ot </t>
    </r>
    <r>
      <rPr>
        <rFont val="Arial"/>
        <b/>
        <color theme="1"/>
        <sz val="9.0"/>
      </rPr>
      <t>App</t>
    </r>
    <r>
      <rPr>
        <rFont val="Arial"/>
        <color theme="1"/>
        <sz val="9.0"/>
      </rPr>
      <t>licable.</t>
    </r>
  </si>
  <si>
    <r>
      <rPr>
        <rFont val="Arial"/>
        <b/>
        <color theme="1"/>
        <sz val="9.0"/>
      </rPr>
      <t>N</t>
    </r>
    <r>
      <rPr>
        <rFont val="Arial"/>
        <b val="0"/>
        <color theme="1"/>
        <sz val="9.0"/>
      </rPr>
      <t>ot</t>
    </r>
    <r>
      <rPr>
        <rFont val="Arial"/>
        <b/>
        <color theme="1"/>
        <sz val="9.0"/>
      </rPr>
      <t xml:space="preserve"> Col</t>
    </r>
    <r>
      <rPr>
        <rFont val="Arial"/>
        <b val="0"/>
        <color theme="1"/>
        <sz val="9.0"/>
      </rPr>
      <t>ected</t>
    </r>
  </si>
  <si>
    <r>
      <rPr>
        <rFont val="Arial"/>
        <b/>
        <color theme="1"/>
        <sz val="9.0"/>
      </rPr>
      <t>No</t>
    </r>
    <r>
      <rPr>
        <rFont val="Arial"/>
        <b val="0"/>
        <color theme="1"/>
        <sz val="9.0"/>
      </rPr>
      <t xml:space="preserve">t </t>
    </r>
    <r>
      <rPr>
        <rFont val="Arial"/>
        <b/>
        <color theme="1"/>
        <sz val="9.0"/>
      </rPr>
      <t>Cont</t>
    </r>
    <r>
      <rPr>
        <rFont val="Arial"/>
        <b val="0"/>
        <color theme="1"/>
        <sz val="9.0"/>
      </rPr>
      <t>actable</t>
    </r>
  </si>
  <si>
    <r>
      <rPr>
        <rFont val="Arial"/>
        <b/>
        <color theme="1"/>
        <sz val="9.0"/>
      </rPr>
      <t>Co</t>
    </r>
    <r>
      <rPr>
        <rFont val="Arial"/>
        <b val="0"/>
        <color theme="1"/>
        <sz val="9.0"/>
      </rPr>
      <t>nfidential</t>
    </r>
  </si>
  <si>
    <r>
      <rPr>
        <rFont val="Arial"/>
        <b/>
        <color theme="1"/>
        <sz val="9.0"/>
      </rPr>
      <t>O</t>
    </r>
    <r>
      <rPr>
        <rFont val="Arial"/>
        <b val="0"/>
        <color theme="1"/>
        <sz val="9.0"/>
      </rPr>
      <t>ther</t>
    </r>
    <r>
      <rPr>
        <rFont val="Arial"/>
        <b/>
        <color theme="1"/>
        <sz val="9.0"/>
      </rPr>
      <t xml:space="preserve"> C</t>
    </r>
    <r>
      <rPr>
        <rFont val="Arial"/>
        <b val="0"/>
        <color theme="1"/>
        <sz val="9.0"/>
      </rPr>
      <t>ase</t>
    </r>
  </si>
  <si>
    <t>Air Transport</t>
  </si>
  <si>
    <t>Air transport infrastructure</t>
  </si>
  <si>
    <t>301</t>
  </si>
  <si>
    <t>Total number of airports</t>
  </si>
  <si>
    <t>CAAT</t>
  </si>
  <si>
    <t>302</t>
  </si>
  <si>
    <t>Number of international airports</t>
  </si>
  <si>
    <t>303</t>
  </si>
  <si>
    <t>Number of domestic airports</t>
  </si>
  <si>
    <t>Air transport equipment (aircraft)</t>
  </si>
  <si>
    <t>304</t>
  </si>
  <si>
    <t>Commercial aircraft fleet</t>
  </si>
  <si>
    <t>Air transport measurement; traffic and accidents</t>
  </si>
  <si>
    <t>305</t>
  </si>
  <si>
    <t>Domestic air passenger traffic</t>
  </si>
  <si>
    <t>CAAT, AOT, DCA</t>
  </si>
  <si>
    <t>306</t>
  </si>
  <si>
    <t xml:space="preserve">Domestic air cargo traffic </t>
  </si>
  <si>
    <t>307</t>
  </si>
  <si>
    <t>Domestic aircraft traffic</t>
  </si>
  <si>
    <t>308</t>
  </si>
  <si>
    <t xml:space="preserve">International air passenger traffic </t>
  </si>
  <si>
    <t>309</t>
  </si>
  <si>
    <t>International passengers in transit</t>
  </si>
  <si>
    <t>310</t>
  </si>
  <si>
    <t>International air cargo loaded</t>
  </si>
  <si>
    <t>311</t>
  </si>
  <si>
    <t>International air cargo unloaded</t>
  </si>
  <si>
    <t>312</t>
  </si>
  <si>
    <t>International aircraft traffic</t>
  </si>
  <si>
    <t>313</t>
  </si>
  <si>
    <t>Number of airline companies</t>
  </si>
  <si>
    <t>314</t>
  </si>
  <si>
    <t>Number of customs clearance points</t>
  </si>
  <si>
    <t>place</t>
  </si>
  <si>
    <t>315</t>
  </si>
  <si>
    <t xml:space="preserve">Total domestic freight volume by air </t>
  </si>
  <si>
    <t>316</t>
  </si>
  <si>
    <t xml:space="preserve">Total domestic freight movement by air </t>
  </si>
  <si>
    <t>Million ton-km</t>
  </si>
  <si>
    <t>317</t>
  </si>
  <si>
    <t xml:space="preserve">Total import cargo by air </t>
  </si>
  <si>
    <t>318</t>
  </si>
  <si>
    <t xml:space="preserve">Total export cargo by air </t>
  </si>
  <si>
    <t>Air transport accident</t>
  </si>
  <si>
    <t>319</t>
  </si>
  <si>
    <t>AAIC</t>
  </si>
  <si>
    <t>320</t>
  </si>
  <si>
    <t>321</t>
  </si>
  <si>
    <t>322</t>
  </si>
  <si>
    <t>323</t>
  </si>
  <si>
    <t>324</t>
  </si>
  <si>
    <t>325</t>
  </si>
  <si>
    <r>
      <rPr>
        <rFont val="Arial"/>
        <b/>
        <color theme="1"/>
        <sz val="9.0"/>
      </rPr>
      <t>N</t>
    </r>
    <r>
      <rPr>
        <rFont val="Arial"/>
        <color theme="1"/>
        <sz val="9.0"/>
      </rPr>
      <t xml:space="preserve">ot </t>
    </r>
    <r>
      <rPr>
        <rFont val="Arial"/>
        <b/>
        <color theme="1"/>
        <sz val="9.0"/>
      </rPr>
      <t>App</t>
    </r>
    <r>
      <rPr>
        <rFont val="Arial"/>
        <color theme="1"/>
        <sz val="9.0"/>
      </rPr>
      <t>licable.</t>
    </r>
  </si>
  <si>
    <r>
      <rPr>
        <rFont val="Arial"/>
        <b/>
        <color theme="1"/>
        <sz val="9.0"/>
      </rPr>
      <t>N</t>
    </r>
    <r>
      <rPr>
        <rFont val="Arial"/>
        <b val="0"/>
        <color theme="1"/>
        <sz val="9.0"/>
      </rPr>
      <t>ot</t>
    </r>
    <r>
      <rPr>
        <rFont val="Arial"/>
        <b/>
        <color theme="1"/>
        <sz val="9.0"/>
      </rPr>
      <t xml:space="preserve"> Col</t>
    </r>
    <r>
      <rPr>
        <rFont val="Arial"/>
        <b val="0"/>
        <color theme="1"/>
        <sz val="9.0"/>
      </rPr>
      <t>ected</t>
    </r>
  </si>
  <si>
    <r>
      <rPr>
        <rFont val="Arial"/>
        <b/>
        <color theme="1"/>
        <sz val="9.0"/>
      </rPr>
      <t>No</t>
    </r>
    <r>
      <rPr>
        <rFont val="Arial"/>
        <b val="0"/>
        <color theme="1"/>
        <sz val="9.0"/>
      </rPr>
      <t xml:space="preserve">t </t>
    </r>
    <r>
      <rPr>
        <rFont val="Arial"/>
        <b/>
        <color theme="1"/>
        <sz val="9.0"/>
      </rPr>
      <t>Cont</t>
    </r>
    <r>
      <rPr>
        <rFont val="Arial"/>
        <b val="0"/>
        <color theme="1"/>
        <sz val="9.0"/>
      </rPr>
      <t>actable</t>
    </r>
  </si>
  <si>
    <t>The data is not contactable, although the data seems to be Colected by some organization..</t>
  </si>
  <si>
    <r>
      <rPr>
        <rFont val="Arial"/>
        <b/>
        <color theme="1"/>
        <sz val="9.0"/>
      </rPr>
      <t>Co</t>
    </r>
    <r>
      <rPr>
        <rFont val="Arial"/>
        <b val="0"/>
        <color theme="1"/>
        <sz val="9.0"/>
      </rPr>
      <t>nfidential</t>
    </r>
  </si>
  <si>
    <r>
      <rPr>
        <rFont val="Arial"/>
        <b/>
        <color theme="1"/>
        <sz val="9.0"/>
      </rPr>
      <t>O</t>
    </r>
    <r>
      <rPr>
        <rFont val="Arial"/>
        <b val="0"/>
        <color theme="1"/>
        <sz val="9.0"/>
      </rPr>
      <t>ther</t>
    </r>
    <r>
      <rPr>
        <rFont val="Arial"/>
        <b/>
        <color theme="1"/>
        <sz val="9.0"/>
      </rPr>
      <t xml:space="preserve"> C</t>
    </r>
    <r>
      <rPr>
        <rFont val="Arial"/>
        <b val="0"/>
        <color theme="1"/>
        <sz val="9.0"/>
      </rPr>
      <t>ase</t>
    </r>
  </si>
  <si>
    <t>We have revised 2019 - 2020 data.</t>
  </si>
  <si>
    <t>We have revised 2019 data.</t>
  </si>
  <si>
    <t>We have revised 2020 data.</t>
  </si>
  <si>
    <t>ข้อมูลปี 2017 - 2019 เป็นข้อมูลเบื้องต้น สผ. ยังไม่ได้เสนอรายงานต่อสำนักเลขาธิการของ UNFCCC
อยู่ระหว่างเตรียมเสนอร่างรายงานรายงานแห่งชาติ ฉบับที่ 4 ต่อคณะอนุกรรมการการเปลี่ยนแปลงสภาพภูมิอากาศด้านวิชาการและฐานข้อมูลพิจารณารายงานแห่งชาติ ฉบับที่ 4 เพื่อพิจารณาให้ความเห็นชอบ</t>
  </si>
  <si>
    <r>
      <rPr>
        <rFont val="Arial"/>
        <b/>
        <color theme="1"/>
        <sz val="9.0"/>
      </rPr>
      <t>N</t>
    </r>
    <r>
      <rPr>
        <rFont val="Arial"/>
        <color theme="1"/>
        <sz val="9.0"/>
      </rPr>
      <t xml:space="preserve">ot </t>
    </r>
    <r>
      <rPr>
        <rFont val="Arial"/>
        <b/>
        <color theme="1"/>
        <sz val="9.0"/>
      </rPr>
      <t>App</t>
    </r>
    <r>
      <rPr>
        <rFont val="Arial"/>
        <color theme="1"/>
        <sz val="9.0"/>
      </rPr>
      <t>licable.</t>
    </r>
  </si>
  <si>
    <r>
      <rPr>
        <rFont val="Arial"/>
        <b/>
        <color theme="1"/>
        <sz val="9.0"/>
      </rPr>
      <t>N</t>
    </r>
    <r>
      <rPr>
        <rFont val="Arial"/>
        <b val="0"/>
        <color theme="1"/>
        <sz val="9.0"/>
      </rPr>
      <t>ot</t>
    </r>
    <r>
      <rPr>
        <rFont val="Arial"/>
        <b/>
        <color theme="1"/>
        <sz val="9.0"/>
      </rPr>
      <t xml:space="preserve"> Col</t>
    </r>
    <r>
      <rPr>
        <rFont val="Arial"/>
        <b val="0"/>
        <color theme="1"/>
        <sz val="9.0"/>
      </rPr>
      <t>ected</t>
    </r>
  </si>
  <si>
    <r>
      <rPr>
        <rFont val="Arial"/>
        <b/>
        <color theme="1"/>
        <sz val="9.0"/>
      </rPr>
      <t>No</t>
    </r>
    <r>
      <rPr>
        <rFont val="Arial"/>
        <b val="0"/>
        <color theme="1"/>
        <sz val="9.0"/>
      </rPr>
      <t xml:space="preserve">t </t>
    </r>
    <r>
      <rPr>
        <rFont val="Arial"/>
        <b/>
        <color theme="1"/>
        <sz val="9.0"/>
      </rPr>
      <t>Cont</t>
    </r>
    <r>
      <rPr>
        <rFont val="Arial"/>
        <b val="0"/>
        <color theme="1"/>
        <sz val="9.0"/>
      </rPr>
      <t>actable</t>
    </r>
  </si>
  <si>
    <r>
      <rPr>
        <rFont val="Arial"/>
        <b/>
        <color theme="1"/>
        <sz val="9.0"/>
      </rPr>
      <t>Co</t>
    </r>
    <r>
      <rPr>
        <rFont val="Arial"/>
        <b val="0"/>
        <color theme="1"/>
        <sz val="9.0"/>
      </rPr>
      <t>nfidential</t>
    </r>
  </si>
  <si>
    <r>
      <rPr>
        <rFont val="Arial"/>
        <b/>
        <color theme="1"/>
        <sz val="9.0"/>
      </rPr>
      <t>O</t>
    </r>
    <r>
      <rPr>
        <rFont val="Arial"/>
        <b val="0"/>
        <color theme="1"/>
        <sz val="9.0"/>
      </rPr>
      <t>ther</t>
    </r>
    <r>
      <rPr>
        <rFont val="Arial"/>
        <b/>
        <color theme="1"/>
        <sz val="9.0"/>
      </rPr>
      <t xml:space="preserve"> C</t>
    </r>
    <r>
      <rPr>
        <rFont val="Arial"/>
        <b val="0"/>
        <color theme="1"/>
        <sz val="9.0"/>
      </rPr>
      <t>ase</t>
    </r>
  </si>
  <si>
    <t>Railway network consist of
- Single Track 3,394 Kms.
- Double Track 543 Kms.
- Third Track 107.000 Kms.</t>
  </si>
  <si>
    <r>
      <rPr>
        <rFont val="Arial"/>
        <b/>
        <color theme="1"/>
        <sz val="9.0"/>
      </rPr>
      <t>N</t>
    </r>
    <r>
      <rPr>
        <rFont val="Arial"/>
        <color theme="1"/>
        <sz val="9.0"/>
      </rPr>
      <t xml:space="preserve">ot </t>
    </r>
    <r>
      <rPr>
        <rFont val="Arial"/>
        <b/>
        <color theme="1"/>
        <sz val="9.0"/>
      </rPr>
      <t>App</t>
    </r>
    <r>
      <rPr>
        <rFont val="Arial"/>
        <color theme="1"/>
        <sz val="9.0"/>
      </rPr>
      <t>licable.</t>
    </r>
  </si>
  <si>
    <r>
      <rPr>
        <rFont val="Arial"/>
        <b/>
        <color theme="1"/>
        <sz val="9.0"/>
      </rPr>
      <t>N</t>
    </r>
    <r>
      <rPr>
        <rFont val="Arial"/>
        <b val="0"/>
        <color theme="1"/>
        <sz val="9.0"/>
      </rPr>
      <t>ot</t>
    </r>
    <r>
      <rPr>
        <rFont val="Arial"/>
        <b/>
        <color theme="1"/>
        <sz val="9.0"/>
      </rPr>
      <t xml:space="preserve"> Col</t>
    </r>
    <r>
      <rPr>
        <rFont val="Arial"/>
        <b val="0"/>
        <color theme="1"/>
        <sz val="9.0"/>
      </rPr>
      <t>ected</t>
    </r>
  </si>
  <si>
    <r>
      <rPr>
        <rFont val="Arial"/>
        <b/>
        <color theme="1"/>
        <sz val="9.0"/>
      </rPr>
      <t>No</t>
    </r>
    <r>
      <rPr>
        <rFont val="Arial"/>
        <b val="0"/>
        <color theme="1"/>
        <sz val="9.0"/>
      </rPr>
      <t xml:space="preserve">t </t>
    </r>
    <r>
      <rPr>
        <rFont val="Arial"/>
        <b/>
        <color theme="1"/>
        <sz val="9.0"/>
      </rPr>
      <t>Cont</t>
    </r>
    <r>
      <rPr>
        <rFont val="Arial"/>
        <b val="0"/>
        <color theme="1"/>
        <sz val="9.0"/>
      </rPr>
      <t>actable</t>
    </r>
  </si>
  <si>
    <r>
      <rPr>
        <rFont val="Arial"/>
        <b/>
        <color theme="1"/>
        <sz val="9.0"/>
      </rPr>
      <t>Co</t>
    </r>
    <r>
      <rPr>
        <rFont val="Arial"/>
        <b val="0"/>
        <color theme="1"/>
        <sz val="9.0"/>
      </rPr>
      <t>nfidential</t>
    </r>
  </si>
  <si>
    <r>
      <rPr>
        <rFont val="Arial"/>
        <b/>
        <color theme="1"/>
        <sz val="9.0"/>
      </rPr>
      <t>O</t>
    </r>
    <r>
      <rPr>
        <rFont val="Arial"/>
        <b val="0"/>
        <color theme="1"/>
        <sz val="9.0"/>
      </rPr>
      <t>ther</t>
    </r>
    <r>
      <rPr>
        <rFont val="Arial"/>
        <b/>
        <color theme="1"/>
        <sz val="9.0"/>
      </rPr>
      <t xml:space="preserve"> C</t>
    </r>
    <r>
      <rPr>
        <rFont val="Arial"/>
        <b val="0"/>
        <color theme="1"/>
        <sz val="9.0"/>
      </rPr>
      <t>ase</t>
    </r>
  </si>
  <si>
    <t>2021 data is currently being processed.</t>
  </si>
  <si>
    <r>
      <rPr>
        <rFont val="Arial"/>
        <b/>
        <color theme="1"/>
        <sz val="9.0"/>
      </rPr>
      <t>N</t>
    </r>
    <r>
      <rPr>
        <rFont val="Arial"/>
        <color theme="1"/>
        <sz val="9.0"/>
      </rPr>
      <t xml:space="preserve">ot </t>
    </r>
    <r>
      <rPr>
        <rFont val="Arial"/>
        <b/>
        <color theme="1"/>
        <sz val="9.0"/>
      </rPr>
      <t>App</t>
    </r>
    <r>
      <rPr>
        <rFont val="Arial"/>
        <color theme="1"/>
        <sz val="9.0"/>
      </rPr>
      <t>licable.</t>
    </r>
  </si>
  <si>
    <r>
      <rPr>
        <rFont val="Arial"/>
        <b/>
        <color theme="1"/>
        <sz val="9.0"/>
      </rPr>
      <t>N</t>
    </r>
    <r>
      <rPr>
        <rFont val="Arial"/>
        <b val="0"/>
        <color theme="1"/>
        <sz val="9.0"/>
      </rPr>
      <t>ot</t>
    </r>
    <r>
      <rPr>
        <rFont val="Arial"/>
        <b/>
        <color theme="1"/>
        <sz val="9.0"/>
      </rPr>
      <t xml:space="preserve"> Col</t>
    </r>
    <r>
      <rPr>
        <rFont val="Arial"/>
        <b val="0"/>
        <color theme="1"/>
        <sz val="9.0"/>
      </rPr>
      <t>ected</t>
    </r>
  </si>
  <si>
    <r>
      <rPr>
        <rFont val="Arial"/>
        <b/>
        <color theme="1"/>
        <sz val="9.0"/>
      </rPr>
      <t>No</t>
    </r>
    <r>
      <rPr>
        <rFont val="Arial"/>
        <b val="0"/>
        <color theme="1"/>
        <sz val="9.0"/>
      </rPr>
      <t xml:space="preserve">t </t>
    </r>
    <r>
      <rPr>
        <rFont val="Arial"/>
        <b/>
        <color theme="1"/>
        <sz val="9.0"/>
      </rPr>
      <t>Cont</t>
    </r>
    <r>
      <rPr>
        <rFont val="Arial"/>
        <b val="0"/>
        <color theme="1"/>
        <sz val="9.0"/>
      </rPr>
      <t>actable</t>
    </r>
  </si>
  <si>
    <r>
      <rPr>
        <rFont val="Arial"/>
        <b/>
        <color theme="1"/>
        <sz val="9.0"/>
      </rPr>
      <t>Co</t>
    </r>
    <r>
      <rPr>
        <rFont val="Arial"/>
        <b val="0"/>
        <color theme="1"/>
        <sz val="9.0"/>
      </rPr>
      <t>nfidential</t>
    </r>
  </si>
  <si>
    <r>
      <rPr>
        <rFont val="Arial"/>
        <b/>
        <color theme="1"/>
        <sz val="9.0"/>
      </rPr>
      <t>O</t>
    </r>
    <r>
      <rPr>
        <rFont val="Arial"/>
        <b val="0"/>
        <color theme="1"/>
        <sz val="9.0"/>
      </rPr>
      <t>ther</t>
    </r>
    <r>
      <rPr>
        <rFont val="Arial"/>
        <b/>
        <color theme="1"/>
        <sz val="9.0"/>
      </rPr>
      <t xml:space="preserve"> C</t>
    </r>
    <r>
      <rPr>
        <rFont val="Arial"/>
        <b val="0"/>
        <color theme="1"/>
        <sz val="9.0"/>
      </rPr>
      <t>ase</t>
    </r>
  </si>
  <si>
    <r>
      <rPr>
        <rFont val="Arial"/>
        <b/>
        <color theme="1"/>
        <sz val="9.0"/>
      </rPr>
      <t>N</t>
    </r>
    <r>
      <rPr>
        <rFont val="Arial"/>
        <color theme="1"/>
        <sz val="9.0"/>
      </rPr>
      <t xml:space="preserve">ot </t>
    </r>
    <r>
      <rPr>
        <rFont val="Arial"/>
        <b/>
        <color theme="1"/>
        <sz val="9.0"/>
      </rPr>
      <t>App</t>
    </r>
    <r>
      <rPr>
        <rFont val="Arial"/>
        <color theme="1"/>
        <sz val="9.0"/>
      </rPr>
      <t>licable.</t>
    </r>
  </si>
  <si>
    <r>
      <rPr>
        <rFont val="Arial"/>
        <b/>
        <color theme="1"/>
        <sz val="9.0"/>
      </rPr>
      <t>N</t>
    </r>
    <r>
      <rPr>
        <rFont val="Arial"/>
        <b val="0"/>
        <color theme="1"/>
        <sz val="9.0"/>
      </rPr>
      <t>ot</t>
    </r>
    <r>
      <rPr>
        <rFont val="Arial"/>
        <b/>
        <color theme="1"/>
        <sz val="9.0"/>
      </rPr>
      <t xml:space="preserve"> Col</t>
    </r>
    <r>
      <rPr>
        <rFont val="Arial"/>
        <b val="0"/>
        <color theme="1"/>
        <sz val="9.0"/>
      </rPr>
      <t>ected</t>
    </r>
  </si>
  <si>
    <r>
      <rPr>
        <rFont val="Arial"/>
        <b/>
        <color theme="1"/>
        <sz val="9.0"/>
      </rPr>
      <t>No</t>
    </r>
    <r>
      <rPr>
        <rFont val="Arial"/>
        <b val="0"/>
        <color theme="1"/>
        <sz val="9.0"/>
      </rPr>
      <t xml:space="preserve">t </t>
    </r>
    <r>
      <rPr>
        <rFont val="Arial"/>
        <b/>
        <color theme="1"/>
        <sz val="9.0"/>
      </rPr>
      <t>Cont</t>
    </r>
    <r>
      <rPr>
        <rFont val="Arial"/>
        <b val="0"/>
        <color theme="1"/>
        <sz val="9.0"/>
      </rPr>
      <t>actable</t>
    </r>
  </si>
  <si>
    <r>
      <rPr>
        <rFont val="Arial"/>
        <b/>
        <color theme="1"/>
        <sz val="9.0"/>
      </rPr>
      <t>Co</t>
    </r>
    <r>
      <rPr>
        <rFont val="Arial"/>
        <b val="0"/>
        <color theme="1"/>
        <sz val="9.0"/>
      </rPr>
      <t>nfidential</t>
    </r>
  </si>
  <si>
    <r>
      <rPr>
        <rFont val="Arial"/>
        <b/>
        <color theme="1"/>
        <sz val="9.0"/>
      </rPr>
      <t>O</t>
    </r>
    <r>
      <rPr>
        <rFont val="Arial"/>
        <b val="0"/>
        <color theme="1"/>
        <sz val="9.0"/>
      </rPr>
      <t>ther</t>
    </r>
    <r>
      <rPr>
        <rFont val="Arial"/>
        <b/>
        <color theme="1"/>
        <sz val="9.0"/>
      </rPr>
      <t xml:space="preserve"> C</t>
    </r>
    <r>
      <rPr>
        <rFont val="Arial"/>
        <b val="0"/>
        <color theme="1"/>
        <sz val="9.0"/>
      </rPr>
      <t>ase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</si>
</sst>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_ "/>
    <numFmt numFmtId="165" formatCode="_(* #,##0_);_(* \(#,##0\);_(* &quot;-&quot;_);_(@_)"/>
    <numFmt numFmtId="166" formatCode="0.000000000000"/>
    <numFmt numFmtId="167" formatCode="#,##0.000"/>
    <numFmt numFmtId="168" formatCode="d/m/yyyy"/>
    <numFmt numFmtId="169" formatCode="00#"/>
  </numFmts>
  <fonts count="18">
    <font>
      <sz val="12.0"/>
      <color theme="1"/>
      <name val="Calibri"/>
      <scheme val="minor"/>
    </font>
    <font>
      <sz val="9.0"/>
      <color theme="1"/>
      <name val="Arial"/>
    </font>
    <font>
      <u/>
      <sz val="9.0"/>
      <color rgb="FF0000FF"/>
      <name val="Arial"/>
    </font>
    <font>
      <sz val="8.0"/>
      <color theme="1"/>
      <name val="Arial"/>
    </font>
    <font>
      <b/>
      <sz val="12.0"/>
      <color theme="1"/>
      <name val="Arial"/>
    </font>
    <font>
      <b/>
      <sz val="8.0"/>
      <color rgb="FF000090"/>
      <name val="Arial"/>
    </font>
    <font>
      <sz val="10.0"/>
      <color theme="1"/>
      <name val="Arial"/>
    </font>
    <font>
      <b/>
      <sz val="10.0"/>
      <color rgb="FF000090"/>
      <name val="Arial"/>
    </font>
    <font>
      <b/>
      <sz val="10.0"/>
      <color theme="1"/>
      <name val="Arial"/>
    </font>
    <font>
      <b/>
      <sz val="9.0"/>
      <color theme="1"/>
      <name val="Arial"/>
    </font>
    <font>
      <sz val="12.0"/>
      <color theme="1"/>
      <name val="ヒラギノ丸ゴ pro w4"/>
    </font>
    <font/>
    <font>
      <sz val="10.0"/>
      <color theme="1"/>
      <name val="Calibri"/>
      <scheme val="minor"/>
    </font>
    <font>
      <sz val="9.0"/>
      <color rgb="FF000000"/>
      <name val="Arial"/>
    </font>
    <font>
      <sz val="12.0"/>
      <color theme="1"/>
      <name val="Calibri"/>
    </font>
    <font>
      <b/>
      <sz val="8.0"/>
      <color theme="1"/>
      <name val="Arial"/>
    </font>
    <font>
      <sz val="9.0"/>
      <color theme="1"/>
      <name val="Calibri"/>
    </font>
    <font>
      <sz val="9.0"/>
      <color rgb="FFFF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98C7AB"/>
        <bgColor rgb="FF98C7AB"/>
      </patternFill>
    </fill>
    <fill>
      <patternFill patternType="solid">
        <fgColor rgb="FFCDAF78"/>
        <bgColor rgb="FFCDAF78"/>
      </patternFill>
    </fill>
    <fill>
      <patternFill patternType="solid">
        <fgColor rgb="FFFFFF00"/>
        <bgColor rgb="FFFFFF00"/>
      </patternFill>
    </fill>
    <fill>
      <patternFill patternType="solid">
        <fgColor rgb="FFFFEECB"/>
        <bgColor rgb="FFFFEECB"/>
      </patternFill>
    </fill>
    <fill>
      <patternFill patternType="solid">
        <fgColor rgb="FFFFF2CC"/>
        <bgColor rgb="FFFFF2CC"/>
      </patternFill>
    </fill>
    <fill>
      <patternFill patternType="solid">
        <fgColor rgb="FFDDBF84"/>
        <bgColor rgb="FFDDBF84"/>
      </patternFill>
    </fill>
    <fill>
      <patternFill patternType="solid">
        <fgColor theme="0"/>
        <bgColor theme="0"/>
      </patternFill>
    </fill>
    <fill>
      <patternFill patternType="solid">
        <fgColor rgb="FFFDE6BD"/>
        <bgColor rgb="FFFDE6BD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readingOrder="0" shrinkToFit="0" vertical="center" wrapText="0"/>
    </xf>
    <xf borderId="0" fillId="0" fontId="1" numFmtId="0" xfId="0" applyAlignment="1" applyFont="1">
      <alignment horizontal="left" vertical="top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right" vertical="center"/>
    </xf>
    <xf borderId="0" fillId="0" fontId="7" numFmtId="164" xfId="0" applyAlignment="1" applyFont="1" applyNumberFormat="1">
      <alignment horizontal="right" shrinkToFit="1" vertical="center" wrapText="0"/>
    </xf>
    <xf borderId="0" fillId="0" fontId="7" numFmtId="0" xfId="0" applyAlignment="1" applyFont="1">
      <alignment horizontal="left" vertical="center"/>
    </xf>
    <xf borderId="0" fillId="0" fontId="3" numFmtId="0" xfId="0" applyAlignment="1" applyFont="1">
      <alignment horizontal="left" vertical="top"/>
    </xf>
    <xf borderId="1" fillId="2" fontId="8" numFmtId="0" xfId="0" applyAlignment="1" applyBorder="1" applyFill="1" applyFont="1">
      <alignment horizontal="center" shrinkToFit="1" vertical="center" wrapText="0"/>
    </xf>
    <xf borderId="1" fillId="2" fontId="8" numFmtId="0" xfId="0" applyAlignment="1" applyBorder="1" applyFont="1">
      <alignment horizontal="center" shrinkToFit="0" vertical="center" wrapText="1"/>
    </xf>
    <xf quotePrefix="1" borderId="1" fillId="2" fontId="8" numFmtId="49" xfId="0" applyAlignment="1" applyBorder="1" applyFont="1" applyNumberFormat="1">
      <alignment horizontal="center" shrinkToFit="0" vertical="center" wrapText="1"/>
    </xf>
    <xf borderId="1" fillId="2" fontId="8" numFmtId="0" xfId="0" applyAlignment="1" applyBorder="1" applyFont="1">
      <alignment horizontal="center" vertical="center"/>
    </xf>
    <xf borderId="1" fillId="2" fontId="8" numFmtId="49" xfId="0" applyAlignment="1" applyBorder="1" applyFont="1" applyNumberFormat="1">
      <alignment horizontal="center" shrinkToFit="0" vertical="center" wrapText="1"/>
    </xf>
    <xf borderId="1" fillId="3" fontId="9" numFmtId="49" xfId="0" applyAlignment="1" applyBorder="1" applyFill="1" applyFont="1" applyNumberFormat="1">
      <alignment horizontal="center" shrinkToFit="1" vertical="center" wrapText="0"/>
    </xf>
    <xf borderId="1" fillId="3" fontId="9" numFmtId="0" xfId="0" applyAlignment="1" applyBorder="1" applyFont="1">
      <alignment horizontal="left" shrinkToFit="0" vertical="center" wrapText="1"/>
    </xf>
    <xf borderId="1" fillId="3" fontId="1" numFmtId="0" xfId="0" applyAlignment="1" applyBorder="1" applyFont="1">
      <alignment horizontal="left" shrinkToFit="0" vertical="center" wrapText="1"/>
    </xf>
    <xf borderId="1" fillId="3" fontId="1" numFmtId="0" xfId="0" applyAlignment="1" applyBorder="1" applyFont="1">
      <alignment horizontal="right" shrinkToFit="1" vertical="center" wrapText="0"/>
    </xf>
    <xf borderId="1" fillId="3" fontId="10" numFmtId="0" xfId="0" applyAlignment="1" applyBorder="1" applyFont="1">
      <alignment vertical="center"/>
    </xf>
    <xf borderId="1" fillId="3" fontId="1" numFmtId="0" xfId="0" applyAlignment="1" applyBorder="1" applyFont="1">
      <alignment horizontal="center" shrinkToFit="0" vertical="center" wrapText="1"/>
    </xf>
    <xf borderId="1" fillId="0" fontId="1" numFmtId="49" xfId="0" applyAlignment="1" applyBorder="1" applyFont="1" applyNumberFormat="1">
      <alignment horizontal="center" shrinkToFit="1" vertical="center" wrapText="0"/>
    </xf>
    <xf borderId="1" fillId="0" fontId="1" numFmtId="0" xfId="0" applyAlignment="1" applyBorder="1" applyFont="1">
      <alignment horizontal="left" shrinkToFit="0" vertical="center" wrapText="1"/>
    </xf>
    <xf borderId="1" fillId="0" fontId="1" numFmtId="165" xfId="0" applyAlignment="1" applyBorder="1" applyFont="1" applyNumberFormat="1">
      <alignment horizontal="left" shrinkToFit="0" vertical="center" wrapText="1"/>
    </xf>
    <xf borderId="1" fillId="0" fontId="1" numFmtId="3" xfId="0" applyAlignment="1" applyBorder="1" applyFont="1" applyNumberFormat="1">
      <alignment vertical="center"/>
    </xf>
    <xf borderId="1" fillId="4" fontId="1" numFmtId="3" xfId="0" applyAlignment="1" applyBorder="1" applyFill="1" applyFont="1" applyNumberFormat="1">
      <alignment readingOrder="0" vertical="center"/>
    </xf>
    <xf borderId="1" fillId="0" fontId="1" numFmtId="3" xfId="0" applyAlignment="1" applyBorder="1" applyFont="1" applyNumberFormat="1">
      <alignment readingOrder="0" vertical="center"/>
    </xf>
    <xf borderId="2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readingOrder="0" shrinkToFit="0" vertical="top" wrapText="1"/>
    </xf>
    <xf borderId="2" fillId="0" fontId="1" numFmtId="0" xfId="0" applyAlignment="1" applyBorder="1" applyFont="1">
      <alignment horizontal="left" readingOrder="0" shrinkToFit="0" vertical="top" wrapText="1"/>
    </xf>
    <xf borderId="1" fillId="5" fontId="1" numFmtId="49" xfId="0" applyAlignment="1" applyBorder="1" applyFill="1" applyFont="1" applyNumberFormat="1">
      <alignment horizontal="center" shrinkToFit="1" vertical="center" wrapText="0"/>
    </xf>
    <xf borderId="1" fillId="5" fontId="1" numFmtId="0" xfId="0" applyAlignment="1" applyBorder="1" applyFont="1">
      <alignment horizontal="left" shrinkToFit="0" vertical="center" wrapText="1"/>
    </xf>
    <xf borderId="1" fillId="5" fontId="1" numFmtId="165" xfId="0" applyAlignment="1" applyBorder="1" applyFont="1" applyNumberFormat="1">
      <alignment horizontal="left" shrinkToFit="0" vertical="center" wrapText="1"/>
    </xf>
    <xf borderId="1" fillId="5" fontId="1" numFmtId="3" xfId="0" applyAlignment="1" applyBorder="1" applyFont="1" applyNumberFormat="1">
      <alignment vertical="center"/>
    </xf>
    <xf borderId="1" fillId="6" fontId="1" numFmtId="3" xfId="0" applyAlignment="1" applyBorder="1" applyFill="1" applyFont="1" applyNumberFormat="1">
      <alignment vertical="center"/>
    </xf>
    <xf borderId="1" fillId="6" fontId="1" numFmtId="3" xfId="0" applyAlignment="1" applyBorder="1" applyFont="1" applyNumberFormat="1">
      <alignment readingOrder="0" vertical="center"/>
    </xf>
    <xf borderId="3" fillId="0" fontId="11" numFmtId="0" xfId="0" applyBorder="1" applyFont="1"/>
    <xf borderId="1" fillId="0" fontId="1" numFmtId="4" xfId="0" applyAlignment="1" applyBorder="1" applyFont="1" applyNumberFormat="1">
      <alignment vertical="center"/>
    </xf>
    <xf borderId="1" fillId="4" fontId="1" numFmtId="4" xfId="0" applyAlignment="1" applyBorder="1" applyFont="1" applyNumberFormat="1">
      <alignment readingOrder="0" vertical="center"/>
    </xf>
    <xf borderId="1" fillId="0" fontId="1" numFmtId="4" xfId="0" applyAlignment="1" applyBorder="1" applyFont="1" applyNumberFormat="1">
      <alignment readingOrder="0" vertical="center"/>
    </xf>
    <xf borderId="4" fillId="0" fontId="11" numFmtId="0" xfId="0" applyBorder="1" applyFont="1"/>
    <xf borderId="1" fillId="5" fontId="1" numFmtId="4" xfId="0" applyAlignment="1" applyBorder="1" applyFont="1" applyNumberFormat="1">
      <alignment vertical="center"/>
    </xf>
    <xf borderId="1" fillId="5" fontId="1" numFmtId="0" xfId="0" applyAlignment="1" applyBorder="1" applyFont="1">
      <alignment horizontal="center" shrinkToFit="0" vertical="top" wrapText="1"/>
    </xf>
    <xf borderId="1" fillId="5" fontId="1" numFmtId="0" xfId="0" applyAlignment="1" applyBorder="1" applyFont="1">
      <alignment horizontal="center" readingOrder="0" shrinkToFit="0" vertical="top" wrapText="1"/>
    </xf>
    <xf borderId="1" fillId="5" fontId="1" numFmtId="0" xfId="0" applyAlignment="1" applyBorder="1" applyFont="1">
      <alignment horizontal="left" shrinkToFit="0" vertical="top" wrapText="1"/>
    </xf>
    <xf borderId="1" fillId="3" fontId="9" numFmtId="0" xfId="0" applyAlignment="1" applyBorder="1" applyFont="1">
      <alignment horizontal="left" vertical="center"/>
    </xf>
    <xf borderId="1" fillId="3" fontId="1" numFmtId="3" xfId="0" applyAlignment="1" applyBorder="1" applyFont="1" applyNumberFormat="1">
      <alignment vertical="center"/>
    </xf>
    <xf borderId="2" fillId="0" fontId="1" numFmtId="0" xfId="0" applyAlignment="1" applyBorder="1" applyFont="1">
      <alignment horizontal="center" shrinkToFit="0" vertical="center" wrapText="1"/>
    </xf>
    <xf borderId="1" fillId="5" fontId="1" numFmtId="3" xfId="0" applyAlignment="1" applyBorder="1" applyFont="1" applyNumberFormat="1">
      <alignment readingOrder="0" vertical="center"/>
    </xf>
    <xf borderId="1" fillId="5" fontId="1" numFmtId="4" xfId="0" applyAlignment="1" applyBorder="1" applyFont="1" applyNumberFormat="1">
      <alignment readingOrder="0" vertical="center"/>
    </xf>
    <xf borderId="1" fillId="5" fontId="1" numFmtId="164" xfId="0" applyAlignment="1" applyBorder="1" applyFont="1" applyNumberFormat="1">
      <alignment horizontal="center" vertical="center"/>
    </xf>
    <xf borderId="1" fillId="5" fontId="1" numFmtId="3" xfId="0" applyAlignment="1" applyBorder="1" applyFont="1" applyNumberFormat="1">
      <alignment horizontal="right" vertical="center"/>
    </xf>
    <xf borderId="1" fillId="6" fontId="1" numFmtId="3" xfId="0" applyAlignment="1" applyBorder="1" applyFont="1" applyNumberFormat="1">
      <alignment horizontal="right" vertical="center"/>
    </xf>
    <xf borderId="1" fillId="4" fontId="1" numFmtId="3" xfId="0" applyAlignment="1" applyBorder="1" applyFont="1" applyNumberFormat="1">
      <alignment horizontal="right" readingOrder="0" vertical="center"/>
    </xf>
    <xf borderId="1" fillId="6" fontId="1" numFmtId="3" xfId="0" applyAlignment="1" applyBorder="1" applyFont="1" applyNumberFormat="1">
      <alignment horizontal="right" readingOrder="0" vertical="center"/>
    </xf>
    <xf borderId="1" fillId="5" fontId="1" numFmtId="0" xfId="0" applyAlignment="1" applyBorder="1" applyFont="1">
      <alignment horizontal="center" shrinkToFit="0" vertical="center" wrapText="1"/>
    </xf>
    <xf borderId="5" fillId="5" fontId="1" numFmtId="0" xfId="0" applyAlignment="1" applyBorder="1" applyFont="1">
      <alignment readingOrder="0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1" numFmtId="3" xfId="0" applyAlignment="1" applyBorder="1" applyFont="1" applyNumberFormat="1">
      <alignment horizontal="right" vertical="center"/>
    </xf>
    <xf borderId="1" fillId="0" fontId="1" numFmtId="3" xfId="0" applyAlignment="1" applyBorder="1" applyFont="1" applyNumberFormat="1">
      <alignment horizontal="right" readingOrder="0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0" fontId="1" numFmtId="164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horizontal="left" readingOrder="0" shrinkToFit="0" vertical="center" wrapText="1"/>
    </xf>
    <xf borderId="1" fillId="5" fontId="1" numFmtId="0" xfId="0" applyAlignment="1" applyBorder="1" applyFont="1">
      <alignment horizontal="center" vertical="center"/>
    </xf>
    <xf borderId="1" fillId="5" fontId="1" numFmtId="4" xfId="0" applyAlignment="1" applyBorder="1" applyFont="1" applyNumberFormat="1">
      <alignment horizontal="right" vertical="center"/>
    </xf>
    <xf borderId="1" fillId="4" fontId="1" numFmtId="4" xfId="0" applyAlignment="1" applyBorder="1" applyFont="1" applyNumberFormat="1">
      <alignment horizontal="right" readingOrder="0" vertical="center"/>
    </xf>
    <xf borderId="1" fillId="5" fontId="1" numFmtId="4" xfId="0" applyAlignment="1" applyBorder="1" applyFont="1" applyNumberFormat="1">
      <alignment horizontal="right" readingOrder="0" vertical="center"/>
    </xf>
    <xf borderId="2" fillId="0" fontId="1" numFmtId="0" xfId="0" applyAlignment="1" applyBorder="1" applyFont="1">
      <alignment horizontal="left" shrinkToFit="0" vertical="center" wrapText="1"/>
    </xf>
    <xf borderId="0" fillId="0" fontId="3" numFmtId="166" xfId="0" applyAlignment="1" applyFont="1" applyNumberFormat="1">
      <alignment horizontal="left" vertical="top"/>
    </xf>
    <xf borderId="1" fillId="7" fontId="9" numFmtId="49" xfId="0" applyAlignment="1" applyBorder="1" applyFill="1" applyFont="1" applyNumberFormat="1">
      <alignment horizontal="center" shrinkToFit="1" vertical="center" wrapText="0"/>
    </xf>
    <xf borderId="1" fillId="7" fontId="9" numFmtId="0" xfId="0" applyAlignment="1" applyBorder="1" applyFont="1">
      <alignment horizontal="left" vertical="center"/>
    </xf>
    <xf borderId="1" fillId="7" fontId="1" numFmtId="0" xfId="0" applyAlignment="1" applyBorder="1" applyFont="1">
      <alignment horizontal="left" shrinkToFit="0" vertical="center" wrapText="1"/>
    </xf>
    <xf borderId="1" fillId="7" fontId="1" numFmtId="0" xfId="0" applyAlignment="1" applyBorder="1" applyFont="1">
      <alignment horizontal="right" shrinkToFit="1" vertical="center" wrapText="0"/>
    </xf>
    <xf borderId="1" fillId="7" fontId="1" numFmtId="0" xfId="0" applyAlignment="1" applyBorder="1" applyFont="1">
      <alignment horizontal="center" shrinkToFit="0" vertical="center" wrapText="1"/>
    </xf>
    <xf borderId="2" fillId="5" fontId="1" numFmtId="0" xfId="0" applyAlignment="1" applyBorder="1" applyFont="1">
      <alignment horizontal="center" shrinkToFit="0" vertical="center" wrapText="1"/>
    </xf>
    <xf borderId="2" fillId="5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1" fillId="3" fontId="1" numFmtId="0" xfId="0" applyAlignment="1" applyBorder="1" applyFont="1">
      <alignment horizontal="center" shrinkToFit="1" vertical="center" wrapText="0"/>
    </xf>
    <xf borderId="1" fillId="0" fontId="1" numFmtId="167" xfId="0" applyAlignment="1" applyBorder="1" applyFont="1" applyNumberFormat="1">
      <alignment vertical="center"/>
    </xf>
    <xf borderId="2" fillId="0" fontId="1" numFmtId="0" xfId="0" applyAlignment="1" applyBorder="1" applyFont="1">
      <alignment horizontal="left" shrinkToFit="0" vertical="top" wrapText="1"/>
    </xf>
    <xf borderId="0" fillId="0" fontId="3" numFmtId="0" xfId="0" applyAlignment="1" applyFont="1">
      <alignment horizontal="left" readingOrder="0" vertical="top"/>
    </xf>
    <xf borderId="1" fillId="5" fontId="1" numFmtId="167" xfId="0" applyAlignment="1" applyBorder="1" applyFont="1" applyNumberFormat="1">
      <alignment vertical="center"/>
    </xf>
    <xf borderId="1" fillId="0" fontId="1" numFmtId="11" xfId="0" applyAlignment="1" applyBorder="1" applyFont="1" applyNumberFormat="1">
      <alignment horizontal="center" vertical="center"/>
    </xf>
    <xf borderId="1" fillId="0" fontId="1" numFmtId="11" xfId="0" applyAlignment="1" applyBorder="1" applyFont="1" applyNumberFormat="1">
      <alignment horizontal="right" vertical="center"/>
    </xf>
    <xf borderId="0" fillId="0" fontId="1" numFmtId="0" xfId="0" applyAlignment="1" applyFont="1">
      <alignment horizontal="right" shrinkToFit="0" vertical="center" wrapText="1"/>
    </xf>
    <xf borderId="0" fillId="0" fontId="1" numFmtId="0" xfId="0" applyAlignment="1" applyFont="1">
      <alignment horizontal="right" vertical="center"/>
    </xf>
    <xf borderId="0" fillId="4" fontId="1" numFmtId="168" xfId="0" applyAlignment="1" applyFont="1" applyNumberFormat="1">
      <alignment horizontal="left" readingOrder="0" vertical="center"/>
    </xf>
    <xf borderId="0" fillId="0" fontId="1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vertical="center"/>
    </xf>
    <xf borderId="1" fillId="2" fontId="9" numFmtId="0" xfId="0" applyAlignment="1" applyBorder="1" applyFont="1">
      <alignment horizontal="center" shrinkToFit="1" vertical="center" wrapText="0"/>
    </xf>
    <xf borderId="1" fillId="2" fontId="9" numFmtId="0" xfId="0" applyAlignment="1" applyBorder="1" applyFont="1">
      <alignment horizontal="left" shrinkToFit="0" vertical="center" wrapText="1"/>
    </xf>
    <xf borderId="6" fillId="2" fontId="9" numFmtId="0" xfId="0" applyAlignment="1" applyBorder="1" applyFont="1">
      <alignment horizontal="center" vertical="center"/>
    </xf>
    <xf borderId="7" fillId="0" fontId="11" numFmtId="0" xfId="0" applyBorder="1" applyFont="1"/>
    <xf borderId="8" fillId="0" fontId="11" numFmtId="0" xfId="0" applyBorder="1" applyFont="1"/>
    <xf quotePrefix="1" borderId="1" fillId="5" fontId="9" numFmtId="169" xfId="0" applyAlignment="1" applyBorder="1" applyFont="1" applyNumberFormat="1">
      <alignment horizontal="center" vertical="center"/>
    </xf>
    <xf borderId="1" fillId="5" fontId="1" numFmtId="0" xfId="0" applyAlignment="1" applyBorder="1" applyFont="1">
      <alignment vertical="center"/>
    </xf>
    <xf borderId="9" fillId="5" fontId="1" numFmtId="0" xfId="0" applyAlignment="1" applyBorder="1" applyFont="1">
      <alignment horizontal="left" vertical="center"/>
    </xf>
    <xf borderId="10" fillId="0" fontId="11" numFmtId="0" xfId="0" applyBorder="1" applyFont="1"/>
    <xf borderId="11" fillId="0" fontId="11" numFmtId="0" xfId="0" applyBorder="1" applyFont="1"/>
    <xf borderId="1" fillId="8" fontId="9" numFmtId="0" xfId="0" applyAlignment="1" applyBorder="1" applyFill="1" applyFont="1">
      <alignment horizontal="center" shrinkToFit="0" vertical="center" wrapText="1"/>
    </xf>
    <xf borderId="12" fillId="8" fontId="9" numFmtId="0" xfId="0" applyAlignment="1" applyBorder="1" applyFont="1">
      <alignment horizontal="left" shrinkToFit="0" vertical="center" wrapText="1"/>
    </xf>
    <xf borderId="6" fillId="8" fontId="1" numFmtId="0" xfId="0" applyAlignment="1" applyBorder="1" applyFont="1">
      <alignment horizontal="left" vertical="center"/>
    </xf>
    <xf borderId="1" fillId="5" fontId="9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horizontal="left" shrinkToFit="0" vertical="center" wrapText="1"/>
    </xf>
    <xf borderId="13" fillId="5" fontId="1" numFmtId="0" xfId="0" applyAlignment="1" applyBorder="1" applyFont="1">
      <alignment horizontal="left" vertical="center"/>
    </xf>
    <xf borderId="14" fillId="0" fontId="11" numFmtId="0" xfId="0" applyBorder="1" applyFont="1"/>
    <xf borderId="15" fillId="0" fontId="11" numFmtId="0" xfId="0" applyBorder="1" applyFont="1"/>
    <xf borderId="1" fillId="8" fontId="9" numFmtId="0" xfId="0" applyAlignment="1" applyBorder="1" applyFont="1">
      <alignment horizontal="left" shrinkToFit="0" vertical="center" wrapText="1"/>
    </xf>
    <xf borderId="6" fillId="5" fontId="1" numFmtId="0" xfId="0" applyAlignment="1" applyBorder="1" applyFont="1">
      <alignment horizontal="left" vertical="center"/>
    </xf>
    <xf borderId="0" fillId="0" fontId="3" numFmtId="169" xfId="0" applyAlignment="1" applyFont="1" applyNumberFormat="1">
      <alignment horizontal="left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12" fillId="2" fontId="8" numFmtId="0" xfId="0" applyAlignment="1" applyBorder="1" applyFont="1">
      <alignment horizontal="center" shrinkToFit="1" vertical="center" wrapText="0"/>
    </xf>
    <xf borderId="1" fillId="0" fontId="1" numFmtId="0" xfId="0" applyAlignment="1" applyBorder="1" applyFont="1">
      <alignment horizontal="left" readingOrder="0" shrinkToFit="0" vertical="top" wrapText="1"/>
    </xf>
    <xf borderId="1" fillId="6" fontId="1" numFmtId="165" xfId="0" applyAlignment="1" applyBorder="1" applyFont="1" applyNumberFormat="1">
      <alignment horizontal="left" shrinkToFit="0" vertical="center" wrapText="1"/>
    </xf>
    <xf borderId="1" fillId="4" fontId="1" numFmtId="3" xfId="0" applyAlignment="1" applyBorder="1" applyFont="1" applyNumberFormat="1">
      <alignment horizontal="right" vertical="center"/>
    </xf>
    <xf borderId="1" fillId="5" fontId="13" numFmtId="3" xfId="0" applyAlignment="1" applyBorder="1" applyFont="1" applyNumberFormat="1">
      <alignment horizontal="right" vertical="center"/>
    </xf>
    <xf borderId="1" fillId="4" fontId="13" numFmtId="3" xfId="0" applyAlignment="1" applyBorder="1" applyFont="1" applyNumberFormat="1">
      <alignment horizontal="right" readingOrder="0" vertical="center"/>
    </xf>
    <xf borderId="1" fillId="5" fontId="13" numFmtId="3" xfId="0" applyAlignment="1" applyBorder="1" applyFont="1" applyNumberFormat="1">
      <alignment horizontal="right" readingOrder="0" vertical="center"/>
    </xf>
    <xf borderId="1" fillId="5" fontId="1" numFmtId="0" xfId="0" applyAlignment="1" applyBorder="1" applyFont="1">
      <alignment horizontal="left" readingOrder="0" shrinkToFit="0" vertical="top" wrapText="1"/>
    </xf>
    <xf borderId="1" fillId="3" fontId="1" numFmtId="3" xfId="0" applyAlignment="1" applyBorder="1" applyFont="1" applyNumberFormat="1">
      <alignment horizontal="right" shrinkToFit="1" vertical="center" wrapText="0"/>
    </xf>
    <xf borderId="1" fillId="3" fontId="1" numFmtId="0" xfId="0" applyAlignment="1" applyBorder="1" applyFont="1">
      <alignment horizontal="left" shrinkToFit="0" vertical="top" wrapText="1"/>
    </xf>
    <xf borderId="1" fillId="9" fontId="1" numFmtId="49" xfId="0" applyAlignment="1" applyBorder="1" applyFill="1" applyFont="1" applyNumberFormat="1">
      <alignment horizontal="center" shrinkToFit="1" vertical="center" wrapText="0"/>
    </xf>
    <xf borderId="1" fillId="0" fontId="1" numFmtId="38" xfId="0" applyAlignment="1" applyBorder="1" applyFont="1" applyNumberFormat="1">
      <alignment horizontal="left" shrinkToFit="0" vertical="top" wrapText="1"/>
    </xf>
    <xf borderId="1" fillId="9" fontId="1" numFmtId="0" xfId="0" applyAlignment="1" applyBorder="1" applyFont="1">
      <alignment horizontal="left" shrinkToFit="0" vertical="center" wrapText="1"/>
    </xf>
    <xf borderId="1" fillId="5" fontId="1" numFmtId="0" xfId="0" applyAlignment="1" applyBorder="1" applyFont="1">
      <alignment readingOrder="0" shrinkToFit="0" vertical="top" wrapText="1"/>
    </xf>
    <xf borderId="1" fillId="4" fontId="1" numFmtId="3" xfId="0" applyAlignment="1" applyBorder="1" applyFont="1" applyNumberFormat="1">
      <alignment vertical="center"/>
    </xf>
    <xf borderId="1" fillId="0" fontId="1" numFmtId="0" xfId="0" applyAlignment="1" applyBorder="1" applyFont="1">
      <alignment readingOrder="0" shrinkToFit="0" vertical="top" wrapText="1"/>
    </xf>
    <xf borderId="2" fillId="5" fontId="1" numFmtId="165" xfId="0" applyAlignment="1" applyBorder="1" applyFont="1" applyNumberFormat="1">
      <alignment horizontal="center" shrinkToFit="0" vertical="center" wrapText="1"/>
    </xf>
    <xf borderId="2" fillId="5" fontId="1" numFmtId="0" xfId="0" applyAlignment="1" applyBorder="1" applyFont="1">
      <alignment horizontal="left" shrinkToFit="0" vertical="top" wrapText="1"/>
    </xf>
    <xf borderId="1" fillId="3" fontId="1" numFmtId="38" xfId="0" applyAlignment="1" applyBorder="1" applyFont="1" applyNumberFormat="1">
      <alignment horizontal="right" shrinkToFit="1" vertical="center" wrapText="0"/>
    </xf>
    <xf borderId="1" fillId="5" fontId="1" numFmtId="3" xfId="0" applyAlignment="1" applyBorder="1" applyFont="1" applyNumberFormat="1">
      <alignment horizontal="center" vertical="center"/>
    </xf>
    <xf borderId="2" fillId="5" fontId="1" numFmtId="0" xfId="0" applyAlignment="1" applyBorder="1" applyFont="1">
      <alignment horizontal="center" readingOrder="0" shrinkToFit="0" vertical="center" wrapText="1"/>
    </xf>
    <xf borderId="2" fillId="5" fontId="1" numFmtId="0" xfId="0" applyAlignment="1" applyBorder="1" applyFont="1">
      <alignment horizontal="left" readingOrder="0" shrinkToFit="0" vertical="top" wrapText="1"/>
    </xf>
    <xf borderId="1" fillId="0" fontId="1" numFmtId="3" xfId="0" applyAlignment="1" applyBorder="1" applyFont="1" applyNumberFormat="1">
      <alignment horizontal="center" vertical="center"/>
    </xf>
    <xf borderId="2" fillId="5" fontId="1" numFmtId="38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1" fillId="5" fontId="1" numFmtId="11" xfId="0" applyAlignment="1" applyBorder="1" applyFont="1" applyNumberFormat="1">
      <alignment vertical="center"/>
    </xf>
    <xf borderId="1" fillId="0" fontId="1" numFmtId="11" xfId="0" applyAlignment="1" applyBorder="1" applyFont="1" applyNumberFormat="1">
      <alignment vertical="center"/>
    </xf>
    <xf borderId="0" fillId="0" fontId="3" numFmtId="169" xfId="0" applyAlignment="1" applyFont="1" applyNumberFormat="1">
      <alignment horizontal="right" shrinkToFit="0" vertical="center" wrapText="1"/>
    </xf>
    <xf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horizontal="right" shrinkToFit="0" vertical="center" wrapText="1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horizontal="left" vertical="center"/>
    </xf>
    <xf borderId="0" fillId="0" fontId="15" numFmtId="0" xfId="0" applyAlignment="1" applyFont="1">
      <alignment horizontal="right" vertical="center"/>
    </xf>
    <xf borderId="0" fillId="0" fontId="15" numFmtId="0" xfId="0" applyAlignment="1" applyFont="1">
      <alignment horizontal="center" vertical="center"/>
    </xf>
    <xf borderId="0" fillId="0" fontId="15" numFmtId="0" xfId="0" applyAlignment="1" applyFont="1">
      <alignment vertical="center"/>
    </xf>
    <xf borderId="0" fillId="0" fontId="15" numFmtId="0" xfId="0" applyAlignment="1" applyFont="1">
      <alignment horizontal="left" shrinkToFit="0" vertical="center" wrapText="1"/>
    </xf>
    <xf borderId="1" fillId="2" fontId="8" numFmtId="0" xfId="0" applyAlignment="1" applyBorder="1" applyFont="1">
      <alignment horizontal="left" shrinkToFit="0" vertical="center" wrapText="1"/>
    </xf>
    <xf borderId="1" fillId="3" fontId="9" numFmtId="0" xfId="0" applyAlignment="1" applyBorder="1" applyFont="1">
      <alignment vertical="center"/>
    </xf>
    <xf borderId="1" fillId="3" fontId="1" numFmtId="0" xfId="0" applyAlignment="1" applyBorder="1" applyFont="1">
      <alignment shrinkToFit="0" vertical="center" wrapText="1"/>
    </xf>
    <xf borderId="1" fillId="3" fontId="1" numFmtId="0" xfId="0" applyAlignment="1" applyBorder="1" applyFont="1">
      <alignment shrinkToFit="0" vertical="top" wrapText="1"/>
    </xf>
    <xf borderId="0" fillId="0" fontId="14" numFmtId="0" xfId="0" applyAlignment="1" applyFont="1">
      <alignment vertical="center"/>
    </xf>
    <xf borderId="1" fillId="0" fontId="1" numFmtId="0" xfId="0" applyAlignment="1" applyBorder="1" applyFont="1">
      <alignment shrinkToFit="0" vertical="top" wrapText="1"/>
    </xf>
    <xf borderId="1" fillId="9" fontId="1" numFmtId="0" xfId="0" applyAlignment="1" applyBorder="1" applyFont="1">
      <alignment shrinkToFit="0" vertical="center" wrapText="1"/>
    </xf>
    <xf borderId="1" fillId="5" fontId="1" numFmtId="0" xfId="0" applyAlignment="1" applyBorder="1" applyFont="1">
      <alignment shrinkToFit="0" vertical="center" wrapText="1"/>
    </xf>
    <xf borderId="1" fillId="5" fontId="1" numFmtId="0" xfId="0" applyAlignment="1" applyBorder="1" applyFont="1">
      <alignment shrinkToFit="0" vertical="top" wrapText="1"/>
    </xf>
    <xf borderId="1" fillId="3" fontId="9" numFmtId="49" xfId="0" applyAlignment="1" applyBorder="1" applyFont="1" applyNumberFormat="1">
      <alignment horizontal="center" vertical="center"/>
    </xf>
    <xf borderId="1" fillId="3" fontId="1" numFmtId="165" xfId="0" applyAlignment="1" applyBorder="1" applyFont="1" applyNumberFormat="1">
      <alignment shrinkToFit="0" vertical="center" wrapText="1"/>
    </xf>
    <xf borderId="1" fillId="3" fontId="1" numFmtId="0" xfId="0" applyAlignment="1" applyBorder="1" applyFont="1">
      <alignment vertical="center"/>
    </xf>
    <xf borderId="1" fillId="3" fontId="1" numFmtId="0" xfId="0" applyAlignment="1" applyBorder="1" applyFont="1">
      <alignment horizontal="center" vertical="center"/>
    </xf>
    <xf borderId="1" fillId="3" fontId="1" numFmtId="0" xfId="0" applyAlignment="1" applyBorder="1" applyFont="1">
      <alignment vertical="top"/>
    </xf>
    <xf borderId="1" fillId="0" fontId="1" numFmtId="49" xfId="0" applyAlignment="1" applyBorder="1" applyFont="1" applyNumberFormat="1">
      <alignment horizontal="center" shrinkToFit="0" vertical="center" wrapText="1"/>
    </xf>
    <xf borderId="2" fillId="0" fontId="1" numFmtId="3" xfId="0" applyAlignment="1" applyBorder="1" applyFont="1" applyNumberFormat="1">
      <alignment horizontal="center" shrinkToFit="0" vertical="center" wrapText="1"/>
    </xf>
    <xf borderId="2" fillId="0" fontId="1" numFmtId="38" xfId="0" applyAlignment="1" applyBorder="1" applyFont="1" applyNumberFormat="1">
      <alignment horizontal="center" shrinkToFit="0" vertical="center" wrapText="1"/>
    </xf>
    <xf quotePrefix="1" borderId="2" fillId="0" fontId="1" numFmtId="0" xfId="0" applyAlignment="1" applyBorder="1" applyFont="1">
      <alignment shrinkToFit="0" vertical="top" wrapText="1"/>
    </xf>
    <xf borderId="0" fillId="0" fontId="16" numFmtId="0" xfId="0" applyAlignment="1" applyFont="1">
      <alignment shrinkToFit="0" vertical="center" wrapText="1"/>
    </xf>
    <xf borderId="1" fillId="9" fontId="1" numFmtId="49" xfId="0" applyAlignment="1" applyBorder="1" applyFont="1" applyNumberFormat="1">
      <alignment horizontal="center" shrinkToFit="0" vertical="center" wrapText="1"/>
    </xf>
    <xf borderId="1" fillId="4" fontId="17" numFmtId="4" xfId="0" applyAlignment="1" applyBorder="1" applyFont="1" applyNumberFormat="1">
      <alignment readingOrder="0" vertical="center"/>
    </xf>
    <xf borderId="1" fillId="4" fontId="1" numFmtId="4" xfId="0" applyAlignment="1" applyBorder="1" applyFont="1" applyNumberFormat="1">
      <alignment vertical="center"/>
    </xf>
    <xf borderId="1" fillId="5" fontId="1" numFmtId="38" xfId="0" applyAlignment="1" applyBorder="1" applyFont="1" applyNumberFormat="1">
      <alignment horizontal="center" shrinkToFit="0" vertical="center" wrapText="1"/>
    </xf>
    <xf borderId="1" fillId="5" fontId="1" numFmtId="38" xfId="0" applyAlignment="1" applyBorder="1" applyFont="1" applyNumberFormat="1">
      <alignment readingOrder="0" shrinkToFit="0" vertical="top" wrapText="1"/>
    </xf>
    <xf borderId="1" fillId="0" fontId="1" numFmtId="38" xfId="0" applyAlignment="1" applyBorder="1" applyFont="1" applyNumberFormat="1">
      <alignment horizontal="center" shrinkToFit="0" vertical="center" wrapText="1"/>
    </xf>
    <xf borderId="1" fillId="0" fontId="1" numFmtId="38" xfId="0" applyAlignment="1" applyBorder="1" applyFont="1" applyNumberFormat="1">
      <alignment shrinkToFit="0" vertical="top" wrapText="1"/>
    </xf>
    <xf borderId="1" fillId="5" fontId="1" numFmtId="38" xfId="0" applyAlignment="1" applyBorder="1" applyFont="1" applyNumberFormat="1">
      <alignment shrinkToFit="0" vertical="top" wrapText="1"/>
    </xf>
    <xf borderId="1" fillId="0" fontId="1" numFmtId="38" xfId="0" applyAlignment="1" applyBorder="1" applyFont="1" applyNumberFormat="1">
      <alignment readingOrder="0" shrinkToFit="0" vertical="top" wrapText="1"/>
    </xf>
    <xf borderId="1" fillId="9" fontId="1" numFmtId="0" xfId="0" applyAlignment="1" applyBorder="1" applyFont="1">
      <alignment horizontal="center" shrinkToFit="1" vertical="center" wrapText="0"/>
    </xf>
    <xf borderId="1" fillId="9" fontId="1" numFmtId="3" xfId="0" applyAlignment="1" applyBorder="1" applyFont="1" applyNumberFormat="1">
      <alignment horizontal="right" shrinkToFit="1" vertical="center" wrapText="0"/>
    </xf>
    <xf borderId="2" fillId="9" fontId="1" numFmtId="0" xfId="0" applyAlignment="1" applyBorder="1" applyFont="1">
      <alignment horizontal="center" shrinkToFit="0" vertical="center" wrapText="1"/>
    </xf>
    <xf borderId="5" fillId="9" fontId="1" numFmtId="0" xfId="0" applyAlignment="1" applyBorder="1" applyFont="1">
      <alignment shrinkToFit="0" vertical="top" wrapText="1"/>
    </xf>
    <xf quotePrefix="1" borderId="2" fillId="5" fontId="1" numFmtId="0" xfId="0" applyAlignment="1" applyBorder="1" applyFont="1">
      <alignment shrinkToFit="0" vertical="top" wrapText="1"/>
    </xf>
    <xf borderId="5" fillId="3" fontId="1" numFmtId="0" xfId="0" applyAlignment="1" applyBorder="1" applyFont="1">
      <alignment vertical="top"/>
    </xf>
    <xf borderId="16" fillId="5" fontId="1" numFmtId="0" xfId="0" applyAlignment="1" applyBorder="1" applyFont="1">
      <alignment horizontal="center" shrinkToFit="0" vertical="center" wrapText="1"/>
    </xf>
    <xf borderId="17" fillId="0" fontId="11" numFmtId="0" xfId="0" applyBorder="1" applyFont="1"/>
    <xf borderId="18" fillId="3" fontId="1" numFmtId="0" xfId="0" applyAlignment="1" applyBorder="1" applyFont="1">
      <alignment vertical="top"/>
    </xf>
    <xf borderId="2" fillId="5" fontId="1" numFmtId="0" xfId="0" applyAlignment="1" applyBorder="1" applyFont="1">
      <alignment shrinkToFit="0" vertical="top" wrapText="1"/>
    </xf>
    <xf borderId="2" fillId="5" fontId="1" numFmtId="38" xfId="0" applyAlignment="1" applyBorder="1" applyFont="1" applyNumberFormat="1">
      <alignment horizontal="center" readingOrder="0" shrinkToFit="0" vertical="center" wrapText="1"/>
    </xf>
    <xf borderId="1" fillId="3" fontId="1" numFmtId="0" xfId="0" applyAlignment="1" applyBorder="1" applyFont="1">
      <alignment shrinkToFit="1" vertical="center" wrapText="0"/>
    </xf>
    <xf borderId="1" fillId="5" fontId="1" numFmtId="49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shrinkToFit="0" vertical="top" wrapText="1"/>
    </xf>
    <xf borderId="0" fillId="0" fontId="14" numFmtId="0" xfId="0" applyAlignment="1" applyFont="1">
      <alignment readingOrder="0" vertical="center"/>
    </xf>
    <xf borderId="19" fillId="5" fontId="10" numFmtId="0" xfId="0" applyAlignment="1" applyBorder="1" applyFont="1">
      <alignment vertical="center"/>
    </xf>
    <xf borderId="1" fillId="5" fontId="1" numFmtId="4" xfId="0" applyAlignment="1" applyBorder="1" applyFont="1" applyNumberFormat="1">
      <alignment horizontal="center" vertical="center"/>
    </xf>
    <xf borderId="0" fillId="0" fontId="12" numFmtId="3" xfId="0" applyAlignment="1" applyFont="1" applyNumberFormat="1">
      <alignment horizontal="center" shrinkToFit="0" vertical="center" wrapText="1"/>
    </xf>
    <xf borderId="0" fillId="0" fontId="1" numFmtId="0" xfId="0" applyAlignment="1" applyFont="1">
      <alignment vertical="center"/>
    </xf>
    <xf borderId="0" fillId="0" fontId="14" numFmtId="0" xfId="0" applyFont="1"/>
    <xf borderId="0" fillId="0" fontId="3" numFmtId="169" xfId="0" applyAlignment="1" applyFont="1" applyNumberFormat="1">
      <alignment shrinkToFit="0" vertical="center" wrapText="1"/>
    </xf>
    <xf borderId="20" fillId="3" fontId="9" numFmtId="49" xfId="0" applyAlignment="1" applyBorder="1" applyFont="1" applyNumberFormat="1">
      <alignment horizontal="center" shrinkToFit="1" vertical="center" wrapText="0"/>
    </xf>
    <xf borderId="19" fillId="3" fontId="9" numFmtId="0" xfId="0" applyAlignment="1" applyBorder="1" applyFont="1">
      <alignment vertical="center"/>
    </xf>
    <xf borderId="19" fillId="3" fontId="1" numFmtId="0" xfId="0" applyAlignment="1" applyBorder="1" applyFont="1">
      <alignment shrinkToFit="0" vertical="center" wrapText="1"/>
    </xf>
    <xf borderId="19" fillId="3" fontId="1" numFmtId="0" xfId="0" applyAlignment="1" applyBorder="1" applyFont="1">
      <alignment horizontal="left" shrinkToFit="0" vertical="center" wrapText="1"/>
    </xf>
    <xf borderId="19" fillId="3" fontId="1" numFmtId="0" xfId="0" applyAlignment="1" applyBorder="1" applyFont="1">
      <alignment horizontal="center" shrinkToFit="0" vertical="center" wrapText="1"/>
    </xf>
    <xf borderId="21" fillId="3" fontId="1" numFmtId="0" xfId="0" applyAlignment="1" applyBorder="1" applyFont="1">
      <alignment horizontal="center" shrinkToFit="0" vertical="center" wrapText="1"/>
    </xf>
    <xf borderId="1" fillId="5" fontId="1" numFmtId="3" xfId="0" applyAlignment="1" applyBorder="1" applyFont="1" applyNumberFormat="1">
      <alignment horizontal="right" shrinkToFit="1" vertical="center" wrapText="0"/>
    </xf>
    <xf borderId="1" fillId="5" fontId="1" numFmtId="3" xfId="0" applyAlignment="1" applyBorder="1" applyFont="1" applyNumberFormat="1">
      <alignment horizontal="right" readingOrder="0" shrinkToFit="1" vertical="center" wrapText="0"/>
    </xf>
    <xf borderId="1" fillId="0" fontId="1" numFmtId="3" xfId="0" applyAlignment="1" applyBorder="1" applyFont="1" applyNumberFormat="1">
      <alignment horizontal="right" shrinkToFit="1" vertical="center" wrapText="0"/>
    </xf>
    <xf borderId="22" fillId="0" fontId="11" numFmtId="0" xfId="0" applyBorder="1" applyFont="1"/>
    <xf borderId="19" fillId="3" fontId="1" numFmtId="0" xfId="0" applyAlignment="1" applyBorder="1" applyFont="1">
      <alignment horizontal="right" shrinkToFit="0" vertical="center" wrapText="1"/>
    </xf>
    <xf borderId="1" fillId="0" fontId="1" numFmtId="3" xfId="0" applyAlignment="1" applyBorder="1" applyFont="1" applyNumberFormat="1">
      <alignment horizontal="right" readingOrder="0" shrinkToFit="1" vertical="center" wrapText="0"/>
    </xf>
    <xf borderId="6" fillId="0" fontId="1" numFmtId="0" xfId="0" applyAlignment="1" applyBorder="1" applyFont="1">
      <alignment horizontal="center" shrinkToFit="0" vertical="center" wrapText="1"/>
    </xf>
    <xf borderId="1" fillId="0" fontId="1" numFmtId="4" xfId="0" applyAlignment="1" applyBorder="1" applyFont="1" applyNumberFormat="1">
      <alignment horizontal="right" shrinkToFit="1" vertical="center" wrapText="0"/>
    </xf>
    <xf borderId="1" fillId="0" fontId="1" numFmtId="4" xfId="0" applyAlignment="1" applyBorder="1" applyFont="1" applyNumberFormat="1">
      <alignment horizontal="right" readingOrder="0" shrinkToFit="1" vertical="center" wrapText="0"/>
    </xf>
    <xf borderId="1" fillId="5" fontId="1" numFmtId="4" xfId="0" applyAlignment="1" applyBorder="1" applyFont="1" applyNumberFormat="1">
      <alignment horizontal="right" shrinkToFit="1" vertical="center" wrapText="0"/>
    </xf>
    <xf borderId="1" fillId="5" fontId="1" numFmtId="4" xfId="0" applyAlignment="1" applyBorder="1" applyFont="1" applyNumberFormat="1">
      <alignment horizontal="right" readingOrder="0" shrinkToFit="1" vertical="center" wrapText="0"/>
    </xf>
    <xf borderId="12" fillId="5" fontId="1" numFmtId="0" xfId="0" applyAlignment="1" applyBorder="1" applyFont="1">
      <alignment horizontal="center" shrinkToFit="0" vertical="center" wrapText="1"/>
    </xf>
    <xf borderId="20" fillId="3" fontId="1" numFmtId="0" xfId="0" applyAlignment="1" applyBorder="1" applyFont="1">
      <alignment horizontal="right" shrinkToFit="0" vertical="center" wrapText="1"/>
    </xf>
    <xf borderId="23" fillId="3" fontId="1" numFmtId="0" xfId="0" applyAlignment="1" applyBorder="1" applyFont="1">
      <alignment horizontal="right" shrinkToFit="0" vertical="center" wrapText="1"/>
    </xf>
    <xf borderId="23" fillId="3" fontId="1" numFmtId="0" xfId="0" applyAlignment="1" applyBorder="1" applyFont="1">
      <alignment horizontal="center" shrinkToFit="0" vertical="center" wrapText="1"/>
    </xf>
    <xf borderId="1" fillId="0" fontId="1" numFmtId="167" xfId="0" applyAlignment="1" applyBorder="1" applyFont="1" applyNumberFormat="1">
      <alignment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1" fillId="5" fontId="1" numFmtId="167" xfId="0" applyAlignment="1" applyBorder="1" applyFont="1" applyNumberFormat="1">
      <alignment shrinkToFit="0" vertical="center" wrapText="1"/>
    </xf>
    <xf borderId="1" fillId="0" fontId="1" numFmtId="11" xfId="0" applyAlignment="1" applyBorder="1" applyFont="1" applyNumberFormat="1">
      <alignment shrinkToFit="0" vertical="center" wrapText="1"/>
    </xf>
    <xf borderId="1" fillId="5" fontId="1" numFmtId="11" xfId="0" applyAlignment="1" applyBorder="1" applyFont="1" applyNumberFormat="1">
      <alignment shrinkToFit="0" vertical="center" wrapText="1"/>
    </xf>
    <xf borderId="0" fillId="0" fontId="1" numFmtId="169" xfId="0" applyAlignment="1" applyFont="1" applyNumberFormat="1">
      <alignment horizontal="right" shrinkToFit="0" vertical="center" wrapText="1"/>
    </xf>
    <xf borderId="0" fillId="0" fontId="3" numFmtId="169" xfId="0" applyAlignment="1" applyFont="1" applyNumberFormat="1">
      <alignment horizontal="right" shrinkToFit="0" vertical="top" wrapText="1"/>
    </xf>
    <xf borderId="0" fillId="0" fontId="3" numFmtId="0" xfId="0" applyAlignment="1" applyFont="1">
      <alignment shrinkToFit="0" vertical="top" wrapText="1"/>
    </xf>
    <xf borderId="5" fillId="5" fontId="1" numFmtId="0" xfId="0" applyAlignment="1" applyBorder="1" applyFont="1">
      <alignment shrinkToFit="0" vertical="center" wrapText="1"/>
    </xf>
    <xf borderId="1" fillId="4" fontId="1" numFmtId="4" xfId="0" applyAlignment="1" applyBorder="1" applyFont="1" applyNumberFormat="1">
      <alignment horizontal="right" vertical="center"/>
    </xf>
    <xf borderId="1" fillId="4" fontId="1" numFmtId="167" xfId="0" applyAlignment="1" applyBorder="1" applyFont="1" applyNumberFormat="1">
      <alignment vertical="center"/>
    </xf>
    <xf borderId="1" fillId="4" fontId="1" numFmtId="11" xfId="0" applyAlignment="1" applyBorder="1" applyFont="1" applyNumberFormat="1">
      <alignment horizontal="right" vertical="center"/>
    </xf>
    <xf borderId="0" fillId="4" fontId="1" numFmtId="168" xfId="0" applyAlignment="1" applyFont="1" applyNumberFormat="1">
      <alignment horizontal="left" vertical="center"/>
    </xf>
    <xf borderId="0" fillId="0" fontId="1" numFmtId="4" xfId="0" applyAlignment="1" applyFont="1" applyNumberFormat="1">
      <alignment horizontal="center" shrinkToFit="0" vertical="center" wrapText="1"/>
    </xf>
    <xf borderId="1" fillId="0" fontId="1" numFmtId="38" xfId="0" applyAlignment="1" applyBorder="1" applyFont="1" applyNumberFormat="1">
      <alignment horizontal="left" shrinkToFit="0" vertical="center" wrapText="1"/>
    </xf>
    <xf borderId="1" fillId="4" fontId="1" numFmtId="11" xfId="0" applyAlignment="1" applyBorder="1" applyFont="1" applyNumberFormat="1">
      <alignment vertical="center"/>
    </xf>
    <xf quotePrefix="1" borderId="2" fillId="0" fontId="1" numFmtId="0" xfId="0" applyAlignment="1" applyBorder="1" applyFont="1">
      <alignment shrinkToFit="0" vertical="center" wrapText="1"/>
    </xf>
    <xf borderId="1" fillId="5" fontId="1" numFmtId="38" xfId="0" applyAlignment="1" applyBorder="1" applyFont="1" applyNumberFormat="1">
      <alignment shrinkToFit="0" vertical="center" wrapText="1"/>
    </xf>
    <xf borderId="1" fillId="0" fontId="1" numFmtId="38" xfId="0" applyAlignment="1" applyBorder="1" applyFont="1" applyNumberFormat="1">
      <alignment shrinkToFit="0" vertical="center" wrapText="1"/>
    </xf>
    <xf borderId="5" fillId="9" fontId="1" numFmtId="0" xfId="0" applyAlignment="1" applyBorder="1" applyFont="1">
      <alignment shrinkToFit="0" vertical="center" wrapText="1"/>
    </xf>
    <xf quotePrefix="1" borderId="2" fillId="5" fontId="1" numFmtId="0" xfId="0" applyAlignment="1" applyBorder="1" applyFont="1">
      <alignment shrinkToFit="0" vertical="center" wrapText="1"/>
    </xf>
    <xf borderId="5" fillId="3" fontId="1" numFmtId="0" xfId="0" applyAlignment="1" applyBorder="1" applyFont="1">
      <alignment vertical="center"/>
    </xf>
    <xf borderId="18" fillId="3" fontId="1" numFmtId="0" xfId="0" applyAlignment="1" applyBorder="1" applyFont="1">
      <alignment vertical="center"/>
    </xf>
    <xf borderId="2" fillId="5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shrinkToFit="0" vertical="center" wrapText="1"/>
    </xf>
    <xf borderId="0" fillId="0" fontId="1" numFmtId="4" xfId="0" applyAlignment="1" applyFont="1" applyNumberFormat="1">
      <alignment horizontal="center" shrinkToFit="0" vertical="center" wrapText="1"/>
    </xf>
    <xf borderId="1" fillId="3" fontId="1" numFmtId="0" xfId="0" applyAlignment="1" applyBorder="1" applyFont="1">
      <alignment horizontal="right" shrinkToFit="0" vertical="center" wrapText="1"/>
    </xf>
    <xf borderId="1" fillId="4" fontId="1" numFmtId="4" xfId="0" applyAlignment="1" applyBorder="1" applyFont="1" applyNumberFormat="1">
      <alignment horizontal="right" shrinkToFit="1" vertical="center" wrapText="0"/>
    </xf>
    <xf borderId="1" fillId="4" fontId="1" numFmtId="167" xfId="0" applyAlignment="1" applyBorder="1" applyFont="1" applyNumberFormat="1">
      <alignment shrinkToFit="0" vertical="center" wrapText="1"/>
    </xf>
    <xf borderId="1" fillId="4" fontId="1" numFmtId="11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ocs.google.com/spreadsheets/d/1waPaX0WqzOJNthIQM9axQxqs1zA03XNGZMU614MS5Jg/edit?usp=sharing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docs.google.com/spreadsheets/d/1waPaX0WqzOJNthIQM9axQxqs1zA03XNGZMU614MS5Jg/edit?usp=sharing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docs.google.com/spreadsheets/d/1waPaX0WqzOJNthIQM9axQxqs1zA03XNGZMU614MS5Jg/edit?usp=sharing" TargetMode="External"/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waPaX0WqzOJNthIQM9axQxqs1zA03XNGZMU614MS5Jg/edit?usp=sharing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5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6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1.22" defaultRowHeight="15.0"/>
  <cols>
    <col customWidth="1" min="1" max="1" width="1.78"/>
    <col customWidth="1" min="2" max="2" width="4.89"/>
    <col customWidth="1" min="3" max="3" width="19.11"/>
    <col customWidth="1" min="4" max="4" width="8.78"/>
    <col customWidth="1" min="5" max="5" width="10.56"/>
    <col customWidth="1" min="6" max="24" width="6.67"/>
    <col customWidth="1" min="25" max="25" width="12.89"/>
    <col customWidth="1" min="26" max="26" width="8.22"/>
    <col customWidth="1" min="27" max="28" width="22.3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0</v>
      </c>
      <c r="Y1" s="1"/>
      <c r="Z1" s="2"/>
      <c r="AA1" s="1"/>
      <c r="AB1" s="4"/>
    </row>
    <row r="2" ht="15.75" customHeight="1">
      <c r="A2" s="1"/>
      <c r="B2" s="5"/>
      <c r="C2" s="6" t="s">
        <v>1</v>
      </c>
      <c r="D2" s="5"/>
      <c r="E2" s="5"/>
      <c r="F2" s="5"/>
      <c r="G2" s="5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  <c r="AA2" s="5"/>
      <c r="AB2" s="4"/>
    </row>
    <row r="3" ht="15.75" customHeight="1">
      <c r="A3" s="9"/>
      <c r="B3" s="5"/>
      <c r="C3" s="5"/>
      <c r="D3" s="10"/>
      <c r="E3" s="5"/>
      <c r="F3" s="5"/>
      <c r="G3" s="5"/>
      <c r="H3" s="11"/>
      <c r="I3" s="7"/>
      <c r="J3" s="8"/>
      <c r="K3" s="8"/>
      <c r="L3" s="8"/>
      <c r="M3" s="8"/>
      <c r="N3" s="12"/>
      <c r="O3" s="5"/>
      <c r="P3" s="13"/>
      <c r="Q3" s="14" t="s">
        <v>2</v>
      </c>
      <c r="R3" s="14"/>
      <c r="S3" s="14"/>
      <c r="T3" s="14"/>
      <c r="U3" s="14"/>
      <c r="V3" s="14"/>
      <c r="W3" s="14"/>
      <c r="X3" s="14"/>
      <c r="Y3" s="15">
        <v>513120.0</v>
      </c>
      <c r="Z3" s="16" t="s">
        <v>3</v>
      </c>
      <c r="AA3" s="9"/>
      <c r="AB3" s="17"/>
    </row>
    <row r="4" ht="85.5" customHeight="1">
      <c r="A4" s="9"/>
      <c r="B4" s="18" t="s">
        <v>4</v>
      </c>
      <c r="C4" s="19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1" t="s">
        <v>10</v>
      </c>
      <c r="I4" s="21" t="s">
        <v>11</v>
      </c>
      <c r="J4" s="21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0" t="s">
        <v>23</v>
      </c>
      <c r="V4" s="20" t="s">
        <v>24</v>
      </c>
      <c r="W4" s="20" t="s">
        <v>25</v>
      </c>
      <c r="X4" s="22" t="s">
        <v>26</v>
      </c>
      <c r="Y4" s="19" t="s">
        <v>27</v>
      </c>
      <c r="Z4" s="19" t="s">
        <v>28</v>
      </c>
      <c r="AA4" s="19" t="s">
        <v>29</v>
      </c>
      <c r="AB4" s="17"/>
    </row>
    <row r="5" ht="15.75" customHeight="1">
      <c r="A5" s="9"/>
      <c r="B5" s="23" t="s">
        <v>30</v>
      </c>
      <c r="C5" s="24" t="s">
        <v>31</v>
      </c>
      <c r="D5" s="25"/>
      <c r="E5" s="25"/>
      <c r="F5" s="26"/>
      <c r="G5" s="26"/>
      <c r="H5" s="27"/>
      <c r="I5" s="27"/>
      <c r="J5" s="27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8"/>
      <c r="Z5" s="28"/>
      <c r="AA5" s="25"/>
      <c r="AB5" s="17"/>
    </row>
    <row r="6" ht="15.75" customHeight="1">
      <c r="A6" s="9"/>
      <c r="B6" s="29" t="s">
        <v>32</v>
      </c>
      <c r="C6" s="30" t="s">
        <v>33</v>
      </c>
      <c r="D6" s="31"/>
      <c r="E6" s="30" t="s">
        <v>34</v>
      </c>
      <c r="F6" s="32">
        <v>215875.616</v>
      </c>
      <c r="G6" s="32">
        <v>216314.616</v>
      </c>
      <c r="H6" s="32">
        <v>225742.616</v>
      </c>
      <c r="I6" s="32">
        <v>226562.616</v>
      </c>
      <c r="J6" s="32">
        <v>224858.616</v>
      </c>
      <c r="K6" s="32">
        <v>224492.616</v>
      </c>
      <c r="L6" s="32">
        <v>229430.616</v>
      </c>
      <c r="M6" s="32">
        <v>231215.616</v>
      </c>
      <c r="N6" s="32">
        <v>231789.616</v>
      </c>
      <c r="O6" s="32">
        <v>232195.616</v>
      </c>
      <c r="P6" s="32">
        <v>233174.616</v>
      </c>
      <c r="Q6" s="32">
        <v>454025.213</v>
      </c>
      <c r="R6" s="32">
        <v>455652.86</v>
      </c>
      <c r="S6" s="32">
        <v>456486.802</v>
      </c>
      <c r="T6" s="32">
        <v>701847.118</v>
      </c>
      <c r="U6" s="32">
        <v>702210.231</v>
      </c>
      <c r="V6" s="32">
        <v>702723.242</v>
      </c>
      <c r="W6" s="33">
        <v>702970.09</v>
      </c>
      <c r="X6" s="34">
        <v>703594.241</v>
      </c>
      <c r="Y6" s="35" t="s">
        <v>35</v>
      </c>
      <c r="Z6" s="36" t="s">
        <v>36</v>
      </c>
      <c r="AA6" s="37" t="s">
        <v>37</v>
      </c>
      <c r="AB6" s="17"/>
    </row>
    <row r="7" ht="15.75" customHeight="1">
      <c r="A7" s="9"/>
      <c r="B7" s="38" t="s">
        <v>38</v>
      </c>
      <c r="C7" s="39" t="s">
        <v>39</v>
      </c>
      <c r="D7" s="40"/>
      <c r="E7" s="39" t="s">
        <v>34</v>
      </c>
      <c r="F7" s="41">
        <v>152611.629</v>
      </c>
      <c r="G7" s="41">
        <v>152756.349</v>
      </c>
      <c r="H7" s="41">
        <v>157585.492</v>
      </c>
      <c r="I7" s="41">
        <v>158076.475</v>
      </c>
      <c r="J7" s="41">
        <v>157243.583</v>
      </c>
      <c r="K7" s="41">
        <v>157036.15</v>
      </c>
      <c r="L7" s="41">
        <v>159678.831</v>
      </c>
      <c r="M7" s="41">
        <v>160485.068</v>
      </c>
      <c r="N7" s="41">
        <v>160771.179</v>
      </c>
      <c r="O7" s="41">
        <v>162230.066</v>
      </c>
      <c r="P7" s="41">
        <v>163316.016</v>
      </c>
      <c r="Q7" s="42">
        <v>276988.852</v>
      </c>
      <c r="R7" s="42">
        <v>280116.4353</v>
      </c>
      <c r="S7" s="42">
        <v>281969.8943</v>
      </c>
      <c r="T7" s="42">
        <v>408105.2052</v>
      </c>
      <c r="U7" s="42">
        <v>408455.5045</v>
      </c>
      <c r="V7" s="42">
        <v>409008.9275</v>
      </c>
      <c r="W7" s="33">
        <v>409279.073</v>
      </c>
      <c r="X7" s="43">
        <v>409931.825</v>
      </c>
      <c r="Y7" s="44"/>
      <c r="Z7" s="44"/>
      <c r="AA7" s="44"/>
      <c r="AB7" s="17"/>
    </row>
    <row r="8" ht="15.75" customHeight="1">
      <c r="A8" s="9"/>
      <c r="B8" s="29" t="s">
        <v>40</v>
      </c>
      <c r="C8" s="30" t="s">
        <v>41</v>
      </c>
      <c r="D8" s="31"/>
      <c r="E8" s="30" t="s">
        <v>42</v>
      </c>
      <c r="F8" s="45">
        <v>70.694</v>
      </c>
      <c r="G8" s="45">
        <v>70.618</v>
      </c>
      <c r="H8" s="45">
        <v>69.808</v>
      </c>
      <c r="I8" s="45">
        <v>69.772</v>
      </c>
      <c r="J8" s="45">
        <v>69.93</v>
      </c>
      <c r="K8" s="45">
        <v>69.952</v>
      </c>
      <c r="L8" s="45">
        <v>69.598</v>
      </c>
      <c r="M8" s="45">
        <v>69.409</v>
      </c>
      <c r="N8" s="45">
        <v>69.361</v>
      </c>
      <c r="O8" s="45">
        <v>69.868</v>
      </c>
      <c r="P8" s="45">
        <v>70.04</v>
      </c>
      <c r="Q8" s="45">
        <v>61.007</v>
      </c>
      <c r="R8" s="45">
        <v>61.47584265</v>
      </c>
      <c r="S8" s="45">
        <v>61.76956114</v>
      </c>
      <c r="T8" s="45">
        <v>58.14730798</v>
      </c>
      <c r="U8" s="45">
        <v>58.16712524</v>
      </c>
      <c r="V8" s="45">
        <v>58.20341538</v>
      </c>
      <c r="W8" s="46">
        <v>58.2214</v>
      </c>
      <c r="X8" s="47">
        <v>58.2625</v>
      </c>
      <c r="Y8" s="48"/>
      <c r="Z8" s="48"/>
      <c r="AA8" s="48"/>
      <c r="AB8" s="17"/>
    </row>
    <row r="9" ht="15.75" customHeight="1">
      <c r="A9" s="9"/>
      <c r="B9" s="38" t="s">
        <v>43</v>
      </c>
      <c r="C9" s="39" t="s">
        <v>44</v>
      </c>
      <c r="D9" s="40"/>
      <c r="E9" s="39" t="s">
        <v>34</v>
      </c>
      <c r="F9" s="49">
        <v>171.2</v>
      </c>
      <c r="G9" s="49">
        <v>175.89999999999998</v>
      </c>
      <c r="H9" s="49">
        <v>175.89999999999998</v>
      </c>
      <c r="I9" s="49">
        <v>175.89999999999998</v>
      </c>
      <c r="J9" s="49">
        <v>175.89999999999998</v>
      </c>
      <c r="K9" s="49">
        <v>207.89999999999998</v>
      </c>
      <c r="L9" s="49">
        <v>207.89999999999998</v>
      </c>
      <c r="M9" s="49">
        <v>207.89999999999998</v>
      </c>
      <c r="N9" s="49">
        <v>207.89999999999998</v>
      </c>
      <c r="O9" s="49">
        <v>207.89999999999998</v>
      </c>
      <c r="P9" s="49">
        <v>207.89999999999998</v>
      </c>
      <c r="Q9" s="49">
        <v>207.89999999999998</v>
      </c>
      <c r="R9" s="49">
        <v>224.6</v>
      </c>
      <c r="S9" s="49">
        <v>224.6</v>
      </c>
      <c r="T9" s="49">
        <v>224.6</v>
      </c>
      <c r="U9" s="49">
        <v>224.6</v>
      </c>
      <c r="V9" s="49">
        <v>224.6</v>
      </c>
      <c r="W9" s="49">
        <v>224.6</v>
      </c>
      <c r="X9" s="49">
        <v>224.6</v>
      </c>
      <c r="Y9" s="50" t="s">
        <v>35</v>
      </c>
      <c r="Z9" s="51" t="s">
        <v>36</v>
      </c>
      <c r="AA9" s="52"/>
      <c r="AB9" s="17"/>
    </row>
    <row r="10" ht="15.75" customHeight="1">
      <c r="A10" s="9"/>
      <c r="B10" s="23" t="s">
        <v>45</v>
      </c>
      <c r="C10" s="53" t="s">
        <v>46</v>
      </c>
      <c r="D10" s="25"/>
      <c r="E10" s="25"/>
      <c r="F10" s="26"/>
      <c r="G10" s="26"/>
      <c r="H10" s="54"/>
      <c r="I10" s="54"/>
      <c r="J10" s="54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8"/>
      <c r="Z10" s="28"/>
      <c r="AA10" s="25"/>
      <c r="AB10" s="17"/>
    </row>
    <row r="11" ht="15.75" customHeight="1">
      <c r="A11" s="9"/>
      <c r="B11" s="29" t="s">
        <v>47</v>
      </c>
      <c r="C11" s="30" t="s">
        <v>48</v>
      </c>
      <c r="D11" s="31"/>
      <c r="E11" s="30" t="s">
        <v>49</v>
      </c>
      <c r="F11" s="32">
        <v>20624.719</v>
      </c>
      <c r="G11" s="32">
        <v>22571.062</v>
      </c>
      <c r="H11" s="32">
        <v>24807.297</v>
      </c>
      <c r="I11" s="32">
        <v>25618.447</v>
      </c>
      <c r="J11" s="32">
        <v>26417.353</v>
      </c>
      <c r="K11" s="32">
        <v>27184.577</v>
      </c>
      <c r="L11" s="32">
        <v>28484.829</v>
      </c>
      <c r="M11" s="32">
        <v>30194.937</v>
      </c>
      <c r="N11" s="32">
        <v>32476.977</v>
      </c>
      <c r="O11" s="32">
        <v>34624.406</v>
      </c>
      <c r="P11" s="32">
        <v>35835.18</v>
      </c>
      <c r="Q11" s="32">
        <v>36731.017</v>
      </c>
      <c r="R11" s="32">
        <v>37338.139</v>
      </c>
      <c r="S11" s="32">
        <v>38308.763</v>
      </c>
      <c r="T11" s="32">
        <v>39551.789</v>
      </c>
      <c r="U11" s="32">
        <v>40712.048</v>
      </c>
      <c r="V11" s="32">
        <v>41471.345</v>
      </c>
      <c r="W11" s="32">
        <v>42313.968</v>
      </c>
      <c r="X11" s="34">
        <v>43394.104</v>
      </c>
      <c r="Y11" s="55" t="s">
        <v>35</v>
      </c>
      <c r="Z11" s="55" t="s">
        <v>50</v>
      </c>
      <c r="AA11" s="55"/>
      <c r="AB11" s="17"/>
    </row>
    <row r="12" ht="15.75" customHeight="1">
      <c r="A12" s="9"/>
      <c r="B12" s="38" t="s">
        <v>51</v>
      </c>
      <c r="C12" s="39" t="s">
        <v>52</v>
      </c>
      <c r="D12" s="40"/>
      <c r="E12" s="39" t="s">
        <v>49</v>
      </c>
      <c r="F12" s="41">
        <v>6454.247</v>
      </c>
      <c r="G12" s="41">
        <v>7022.128</v>
      </c>
      <c r="H12" s="41">
        <v>7972.76</v>
      </c>
      <c r="I12" s="41">
        <v>8401.814</v>
      </c>
      <c r="J12" s="41">
        <v>8833.17</v>
      </c>
      <c r="K12" s="41">
        <v>9257.693</v>
      </c>
      <c r="L12" s="41">
        <v>9887.706</v>
      </c>
      <c r="M12" s="41">
        <v>10651.817</v>
      </c>
      <c r="N12" s="41">
        <v>11827.71</v>
      </c>
      <c r="O12" s="41">
        <v>13023.547</v>
      </c>
      <c r="P12" s="41">
        <v>13793.784</v>
      </c>
      <c r="Q12" s="41">
        <v>14421.261</v>
      </c>
      <c r="R12" s="41">
        <v>15003.774</v>
      </c>
      <c r="S12" s="41">
        <v>15697.443</v>
      </c>
      <c r="T12" s="41">
        <v>16498.485</v>
      </c>
      <c r="U12" s="41">
        <v>17281.445</v>
      </c>
      <c r="V12" s="41">
        <v>17850.86</v>
      </c>
      <c r="W12" s="41">
        <v>18373.72</v>
      </c>
      <c r="X12" s="56">
        <v>18969.171</v>
      </c>
      <c r="Y12" s="44"/>
      <c r="Z12" s="44"/>
      <c r="AA12" s="44"/>
      <c r="AB12" s="17"/>
    </row>
    <row r="13" ht="15.75" customHeight="1">
      <c r="A13" s="9"/>
      <c r="B13" s="29" t="s">
        <v>53</v>
      </c>
      <c r="C13" s="30" t="s">
        <v>54</v>
      </c>
      <c r="D13" s="31"/>
      <c r="E13" s="30" t="s">
        <v>49</v>
      </c>
      <c r="F13" s="45">
        <v>101.329</v>
      </c>
      <c r="G13" s="45">
        <v>110.634</v>
      </c>
      <c r="H13" s="45">
        <v>114.194</v>
      </c>
      <c r="I13" s="45">
        <v>112.064</v>
      </c>
      <c r="J13" s="45">
        <v>114.433</v>
      </c>
      <c r="K13" s="45">
        <v>120.095</v>
      </c>
      <c r="L13" s="45">
        <v>125.105</v>
      </c>
      <c r="M13" s="45">
        <v>130.432</v>
      </c>
      <c r="N13" s="45">
        <v>136.367</v>
      </c>
      <c r="O13" s="45">
        <v>143.02</v>
      </c>
      <c r="P13" s="45">
        <v>142.543</v>
      </c>
      <c r="Q13" s="45">
        <v>135.081</v>
      </c>
      <c r="R13" s="45">
        <v>127.346</v>
      </c>
      <c r="S13" s="45">
        <v>114.111</v>
      </c>
      <c r="T13" s="45">
        <v>118.577</v>
      </c>
      <c r="U13" s="45">
        <v>118.03</v>
      </c>
      <c r="V13" s="45">
        <v>111.434</v>
      </c>
      <c r="W13" s="45">
        <v>114.291</v>
      </c>
      <c r="X13" s="47">
        <v>111.071</v>
      </c>
      <c r="Y13" s="44"/>
      <c r="Z13" s="44"/>
      <c r="AA13" s="44"/>
      <c r="AB13" s="17"/>
    </row>
    <row r="14" ht="15.75" customHeight="1">
      <c r="A14" s="9"/>
      <c r="B14" s="38" t="s">
        <v>55</v>
      </c>
      <c r="C14" s="39" t="s">
        <v>56</v>
      </c>
      <c r="D14" s="40"/>
      <c r="E14" s="39" t="s">
        <v>49</v>
      </c>
      <c r="F14" s="49">
        <v>684.78</v>
      </c>
      <c r="G14" s="49">
        <v>716.276</v>
      </c>
      <c r="H14" s="49">
        <v>718.562</v>
      </c>
      <c r="I14" s="49">
        <v>747.735</v>
      </c>
      <c r="J14" s="49">
        <v>771.554</v>
      </c>
      <c r="K14" s="49">
        <v>791.414</v>
      </c>
      <c r="L14" s="49">
        <v>816.844</v>
      </c>
      <c r="M14" s="49">
        <v>852.923</v>
      </c>
      <c r="N14" s="49">
        <v>898.214</v>
      </c>
      <c r="O14" s="49">
        <v>963.173</v>
      </c>
      <c r="P14" s="49">
        <v>1007.576</v>
      </c>
      <c r="Q14" s="49">
        <v>1030.746</v>
      </c>
      <c r="R14" s="49">
        <v>1055.717</v>
      </c>
      <c r="S14" s="49">
        <v>1089.621</v>
      </c>
      <c r="T14" s="49">
        <v>1122.057</v>
      </c>
      <c r="U14" s="49">
        <v>1149.668</v>
      </c>
      <c r="V14" s="49">
        <v>1173.801</v>
      </c>
      <c r="W14" s="49">
        <v>1201.832</v>
      </c>
      <c r="X14" s="57">
        <v>1225.549</v>
      </c>
      <c r="Y14" s="44"/>
      <c r="Z14" s="44"/>
      <c r="AA14" s="44"/>
      <c r="AB14" s="17"/>
    </row>
    <row r="15" ht="24.0" customHeight="1">
      <c r="A15" s="9"/>
      <c r="B15" s="29" t="s">
        <v>57</v>
      </c>
      <c r="C15" s="30" t="s">
        <v>58</v>
      </c>
      <c r="D15" s="31"/>
      <c r="E15" s="30" t="s">
        <v>49</v>
      </c>
      <c r="F15" s="45">
        <v>106.903</v>
      </c>
      <c r="G15" s="45">
        <v>107.712</v>
      </c>
      <c r="H15" s="45">
        <v>114.188</v>
      </c>
      <c r="I15" s="45">
        <v>120.742</v>
      </c>
      <c r="J15" s="45">
        <v>125.397</v>
      </c>
      <c r="K15" s="45">
        <v>127.553</v>
      </c>
      <c r="L15" s="45">
        <v>131.735</v>
      </c>
      <c r="M15" s="45">
        <v>134.973</v>
      </c>
      <c r="N15" s="45">
        <v>137.609</v>
      </c>
      <c r="O15" s="45">
        <v>139.847</v>
      </c>
      <c r="P15" s="45">
        <v>144.773</v>
      </c>
      <c r="Q15" s="45">
        <v>152.857</v>
      </c>
      <c r="R15" s="45">
        <v>157.015</v>
      </c>
      <c r="S15" s="45">
        <v>159.189</v>
      </c>
      <c r="T15" s="45">
        <v>162.975</v>
      </c>
      <c r="U15" s="45">
        <v>164.998</v>
      </c>
      <c r="V15" s="45">
        <v>151.547</v>
      </c>
      <c r="W15" s="45">
        <v>140.268</v>
      </c>
      <c r="X15" s="47">
        <v>132.806</v>
      </c>
      <c r="Y15" s="44"/>
      <c r="Z15" s="44"/>
      <c r="AA15" s="44"/>
      <c r="AB15" s="17"/>
    </row>
    <row r="16" ht="15.75" customHeight="1">
      <c r="A16" s="9"/>
      <c r="B16" s="38" t="s">
        <v>59</v>
      </c>
      <c r="C16" s="39" t="s">
        <v>60</v>
      </c>
      <c r="D16" s="40"/>
      <c r="E16" s="39" t="s">
        <v>49</v>
      </c>
      <c r="F16" s="49">
        <v>75.57</v>
      </c>
      <c r="G16" s="49">
        <v>75.315</v>
      </c>
      <c r="H16" s="49">
        <v>78.87</v>
      </c>
      <c r="I16" s="49">
        <v>81.894</v>
      </c>
      <c r="J16" s="49">
        <v>83.782</v>
      </c>
      <c r="K16" s="49">
        <v>84.714</v>
      </c>
      <c r="L16" s="49">
        <v>87.547</v>
      </c>
      <c r="M16" s="49">
        <v>89.085</v>
      </c>
      <c r="N16" s="49">
        <v>88.902</v>
      </c>
      <c r="O16" s="49">
        <v>87.514</v>
      </c>
      <c r="P16" s="49">
        <v>86.441</v>
      </c>
      <c r="Q16" s="49">
        <v>85.758</v>
      </c>
      <c r="R16" s="49">
        <v>83.803</v>
      </c>
      <c r="S16" s="49">
        <v>78.894</v>
      </c>
      <c r="T16" s="49">
        <v>75.835</v>
      </c>
      <c r="U16" s="49">
        <v>72.886</v>
      </c>
      <c r="V16" s="49">
        <v>68.758</v>
      </c>
      <c r="W16" s="49">
        <v>64.646</v>
      </c>
      <c r="X16" s="57">
        <v>60.346</v>
      </c>
      <c r="Y16" s="44"/>
      <c r="Z16" s="44"/>
      <c r="AA16" s="44"/>
      <c r="AB16" s="17"/>
    </row>
    <row r="17" ht="15.75" customHeight="1">
      <c r="A17" s="9"/>
      <c r="B17" s="29" t="s">
        <v>61</v>
      </c>
      <c r="C17" s="30" t="s">
        <v>62</v>
      </c>
      <c r="D17" s="31"/>
      <c r="E17" s="30" t="s">
        <v>49</v>
      </c>
      <c r="F17" s="32">
        <v>13232.381</v>
      </c>
      <c r="G17" s="32">
        <v>14574.22</v>
      </c>
      <c r="H17" s="32">
        <v>15803.047</v>
      </c>
      <c r="I17" s="32">
        <v>16142.962</v>
      </c>
      <c r="J17" s="32">
        <v>16448.527</v>
      </c>
      <c r="K17" s="32">
        <v>16729.447</v>
      </c>
      <c r="L17" s="32">
        <v>17322.538</v>
      </c>
      <c r="M17" s="32">
        <v>18174.922</v>
      </c>
      <c r="N17" s="32">
        <v>19169.418</v>
      </c>
      <c r="O17" s="32">
        <v>19987.19</v>
      </c>
      <c r="P17" s="32">
        <v>20327.755</v>
      </c>
      <c r="Q17" s="32">
        <v>20519.498</v>
      </c>
      <c r="R17" s="32">
        <v>20497.296</v>
      </c>
      <c r="S17" s="32">
        <v>20717.645</v>
      </c>
      <c r="T17" s="32">
        <v>21099.526</v>
      </c>
      <c r="U17" s="32">
        <v>21425.044</v>
      </c>
      <c r="V17" s="32">
        <v>21588.423</v>
      </c>
      <c r="W17" s="32">
        <v>21864.326</v>
      </c>
      <c r="X17" s="34">
        <v>22300.719</v>
      </c>
      <c r="Y17" s="48"/>
      <c r="Z17" s="48"/>
      <c r="AA17" s="48"/>
      <c r="AB17" s="17"/>
    </row>
    <row r="18" ht="15.75" customHeight="1">
      <c r="A18" s="9"/>
      <c r="B18" s="23" t="s">
        <v>63</v>
      </c>
      <c r="C18" s="53" t="s">
        <v>64</v>
      </c>
      <c r="D18" s="25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8"/>
      <c r="Z18" s="28"/>
      <c r="AA18" s="25"/>
      <c r="AB18" s="17"/>
    </row>
    <row r="19" ht="15.75" customHeight="1">
      <c r="A19" s="9"/>
      <c r="B19" s="38" t="s">
        <v>65</v>
      </c>
      <c r="C19" s="39" t="s">
        <v>66</v>
      </c>
      <c r="D19" s="40"/>
      <c r="E19" s="39" t="s">
        <v>49</v>
      </c>
      <c r="F19" s="58" t="s">
        <v>67</v>
      </c>
      <c r="G19" s="58" t="s">
        <v>67</v>
      </c>
      <c r="H19" s="58" t="s">
        <v>67</v>
      </c>
      <c r="I19" s="59">
        <v>1032357.9518279859</v>
      </c>
      <c r="J19" s="59">
        <v>1017996.9801555809</v>
      </c>
      <c r="K19" s="59">
        <v>880359.1700998002</v>
      </c>
      <c r="L19" s="59">
        <v>843504.0703354656</v>
      </c>
      <c r="M19" s="59">
        <v>838625.3084265774</v>
      </c>
      <c r="N19" s="59">
        <v>863889.6170148324</v>
      </c>
      <c r="O19" s="59">
        <v>1057139.8583394515</v>
      </c>
      <c r="P19" s="59">
        <v>950240.3953269369</v>
      </c>
      <c r="Q19" s="60">
        <v>906777.3262763113</v>
      </c>
      <c r="R19" s="60">
        <v>922896.0940225195</v>
      </c>
      <c r="S19" s="60">
        <v>938632.4044296044</v>
      </c>
      <c r="T19" s="60">
        <v>1109984.61</v>
      </c>
      <c r="U19" s="60">
        <v>1475881.0515547371</v>
      </c>
      <c r="V19" s="61">
        <v>1232065.97011857</v>
      </c>
      <c r="W19" s="61">
        <v>1171612.95839464</v>
      </c>
      <c r="X19" s="62">
        <v>912881.20470479</v>
      </c>
      <c r="Y19" s="63" t="s">
        <v>35</v>
      </c>
      <c r="Z19" s="63" t="s">
        <v>68</v>
      </c>
      <c r="AA19" s="64" t="s">
        <v>69</v>
      </c>
      <c r="AB19" s="17"/>
    </row>
    <row r="20" ht="15.75" customHeight="1">
      <c r="A20" s="9"/>
      <c r="B20" s="29" t="s">
        <v>70</v>
      </c>
      <c r="C20" s="30" t="s">
        <v>71</v>
      </c>
      <c r="D20" s="31"/>
      <c r="E20" s="30" t="s">
        <v>49</v>
      </c>
      <c r="F20" s="65" t="s">
        <v>67</v>
      </c>
      <c r="G20" s="65" t="s">
        <v>67</v>
      </c>
      <c r="H20" s="65" t="s">
        <v>67</v>
      </c>
      <c r="I20" s="66">
        <v>250911.47338715562</v>
      </c>
      <c r="J20" s="66">
        <v>263594.9571577857</v>
      </c>
      <c r="K20" s="66">
        <v>300419.3751255823</v>
      </c>
      <c r="L20" s="66">
        <v>291024.97449904593</v>
      </c>
      <c r="M20" s="66">
        <v>294895.7859968906</v>
      </c>
      <c r="N20" s="66">
        <v>334443.86396198056</v>
      </c>
      <c r="O20" s="66">
        <v>394590.99814243097</v>
      </c>
      <c r="P20" s="66">
        <v>409067.66</v>
      </c>
      <c r="Q20" s="66">
        <v>390118.4</v>
      </c>
      <c r="R20" s="66">
        <v>424763.77</v>
      </c>
      <c r="S20" s="66">
        <v>448800.0</v>
      </c>
      <c r="T20" s="66">
        <v>546480.0</v>
      </c>
      <c r="U20" s="66">
        <v>644160.0</v>
      </c>
      <c r="V20" s="66">
        <v>741840.0</v>
      </c>
      <c r="W20" s="66">
        <v>839520.0</v>
      </c>
      <c r="X20" s="67">
        <v>524700.0</v>
      </c>
      <c r="Y20" s="68" t="s">
        <v>35</v>
      </c>
      <c r="Z20" s="68" t="s">
        <v>36</v>
      </c>
      <c r="AA20" s="69"/>
      <c r="AB20" s="17"/>
    </row>
    <row r="21" ht="15.75" customHeight="1">
      <c r="A21" s="9"/>
      <c r="B21" s="38" t="s">
        <v>72</v>
      </c>
      <c r="C21" s="39" t="s">
        <v>73</v>
      </c>
      <c r="D21" s="40"/>
      <c r="E21" s="39" t="s">
        <v>49</v>
      </c>
      <c r="F21" s="58" t="s">
        <v>74</v>
      </c>
      <c r="G21" s="58" t="s">
        <v>74</v>
      </c>
      <c r="H21" s="58" t="s">
        <v>74</v>
      </c>
      <c r="I21" s="59">
        <v>727069.2110000001</v>
      </c>
      <c r="J21" s="59">
        <v>697408.2670000001</v>
      </c>
      <c r="K21" s="59">
        <v>515959.93200000003</v>
      </c>
      <c r="L21" s="59">
        <v>490564.52800000005</v>
      </c>
      <c r="M21" s="59">
        <v>481002.26200000005</v>
      </c>
      <c r="N21" s="59">
        <v>459300.977</v>
      </c>
      <c r="O21" s="41">
        <v>581711.982</v>
      </c>
      <c r="P21" s="41">
        <v>457475.087</v>
      </c>
      <c r="Q21" s="41">
        <v>437026.736</v>
      </c>
      <c r="R21" s="41">
        <v>412005.028</v>
      </c>
      <c r="S21" s="41">
        <v>399092.412</v>
      </c>
      <c r="T21" s="41">
        <v>472463.974</v>
      </c>
      <c r="U21" s="56">
        <v>743932.369</v>
      </c>
      <c r="V21" s="33">
        <v>402398.658492155</v>
      </c>
      <c r="W21" s="33">
        <v>257715.1434</v>
      </c>
      <c r="X21" s="56">
        <v>307209.121</v>
      </c>
      <c r="Y21" s="63" t="s">
        <v>35</v>
      </c>
      <c r="Z21" s="63" t="s">
        <v>75</v>
      </c>
      <c r="AA21" s="64" t="s">
        <v>69</v>
      </c>
      <c r="AB21" s="17"/>
    </row>
    <row r="22" ht="15.75" customHeight="1">
      <c r="A22" s="9"/>
      <c r="B22" s="29" t="s">
        <v>76</v>
      </c>
      <c r="C22" s="30" t="s">
        <v>77</v>
      </c>
      <c r="D22" s="31"/>
      <c r="E22" s="30" t="s">
        <v>78</v>
      </c>
      <c r="F22" s="70" t="s">
        <v>74</v>
      </c>
      <c r="G22" s="70" t="s">
        <v>74</v>
      </c>
      <c r="H22" s="70" t="s">
        <v>74</v>
      </c>
      <c r="I22" s="66">
        <v>438060.4530795038</v>
      </c>
      <c r="J22" s="66">
        <v>437899.19074097637</v>
      </c>
      <c r="K22" s="66">
        <v>452171.9056949623</v>
      </c>
      <c r="L22" s="66">
        <v>452040.13247629587</v>
      </c>
      <c r="M22" s="66">
        <v>510513.963516713</v>
      </c>
      <c r="N22" s="66">
        <v>558195.8709744458</v>
      </c>
      <c r="O22" s="32">
        <v>690882.0659497044</v>
      </c>
      <c r="P22" s="32">
        <v>643163.7785073292</v>
      </c>
      <c r="Q22" s="32">
        <v>663560.943835084</v>
      </c>
      <c r="R22" s="32">
        <v>696062.035370417</v>
      </c>
      <c r="S22" s="32">
        <v>695426.068064645</v>
      </c>
      <c r="T22" s="32">
        <v>715798.117688836</v>
      </c>
      <c r="U22" s="34">
        <v>738318.501576883</v>
      </c>
      <c r="V22" s="33">
        <v>715511.017958603</v>
      </c>
      <c r="W22" s="33">
        <v>580835.88</v>
      </c>
      <c r="X22" s="34">
        <v>657313.036316299</v>
      </c>
      <c r="Y22" s="68" t="s">
        <v>35</v>
      </c>
      <c r="Z22" s="68" t="s">
        <v>79</v>
      </c>
      <c r="AA22" s="71" t="s">
        <v>69</v>
      </c>
      <c r="AB22" s="17"/>
    </row>
    <row r="23" ht="15.75" customHeight="1">
      <c r="A23" s="9"/>
      <c r="B23" s="38" t="s">
        <v>80</v>
      </c>
      <c r="C23" s="39" t="s">
        <v>81</v>
      </c>
      <c r="D23" s="40"/>
      <c r="E23" s="39" t="s">
        <v>82</v>
      </c>
      <c r="F23" s="72" t="s">
        <v>67</v>
      </c>
      <c r="G23" s="72" t="s">
        <v>67</v>
      </c>
      <c r="H23" s="72" t="s">
        <v>67</v>
      </c>
      <c r="I23" s="73">
        <v>472.91423050000003</v>
      </c>
      <c r="J23" s="73">
        <v>462.95953760000003</v>
      </c>
      <c r="K23" s="73">
        <v>429.03521340000003</v>
      </c>
      <c r="L23" s="73">
        <v>414.78027987999997</v>
      </c>
      <c r="M23" s="73">
        <v>411.50356899999997</v>
      </c>
      <c r="N23" s="73">
        <v>391.537073</v>
      </c>
      <c r="O23" s="73">
        <v>438.112273</v>
      </c>
      <c r="P23" s="73">
        <v>418.354269</v>
      </c>
      <c r="Q23" s="73">
        <v>406.390079</v>
      </c>
      <c r="R23" s="73">
        <v>395.719399</v>
      </c>
      <c r="S23" s="73">
        <v>374.730696</v>
      </c>
      <c r="T23" s="73">
        <v>1453.49942</v>
      </c>
      <c r="U23" s="73">
        <v>1519.378147442008</v>
      </c>
      <c r="V23" s="74">
        <v>1099.27105472012</v>
      </c>
      <c r="W23" s="74">
        <v>671.601109557559</v>
      </c>
      <c r="X23" s="75">
        <v>702.718892106637</v>
      </c>
      <c r="Y23" s="63" t="s">
        <v>35</v>
      </c>
      <c r="Z23" s="63" t="s">
        <v>75</v>
      </c>
      <c r="AA23" s="48"/>
      <c r="AB23" s="17"/>
    </row>
    <row r="24" ht="15.75" customHeight="1">
      <c r="A24" s="9"/>
      <c r="B24" s="29" t="s">
        <v>83</v>
      </c>
      <c r="C24" s="30" t="s">
        <v>84</v>
      </c>
      <c r="D24" s="31"/>
      <c r="E24" s="30" t="s">
        <v>85</v>
      </c>
      <c r="F24" s="32">
        <v>435147.0</v>
      </c>
      <c r="G24" s="32">
        <v>430289.0</v>
      </c>
      <c r="H24" s="32">
        <v>427581.0</v>
      </c>
      <c r="I24" s="32">
        <v>428123.0</v>
      </c>
      <c r="J24" s="32">
        <v>424456.0</v>
      </c>
      <c r="K24" s="32">
        <v>423678.0</v>
      </c>
      <c r="L24" s="32">
        <v>420446.0</v>
      </c>
      <c r="M24" s="32">
        <v>406536.0</v>
      </c>
      <c r="N24" s="32">
        <v>425804.0</v>
      </c>
      <c r="O24" s="32">
        <v>426086.0</v>
      </c>
      <c r="P24" s="32">
        <v>465020.38642974297</v>
      </c>
      <c r="Q24" s="32">
        <v>482357.78562775266</v>
      </c>
      <c r="R24" s="32">
        <v>484884.42945872457</v>
      </c>
      <c r="S24" s="32">
        <v>482596.073323069</v>
      </c>
      <c r="T24" s="32">
        <v>483760.0212934135</v>
      </c>
      <c r="U24" s="32">
        <v>483167.9915579364</v>
      </c>
      <c r="V24" s="32">
        <v>469638.7163944095</v>
      </c>
      <c r="W24" s="32">
        <v>456489.27734266507</v>
      </c>
      <c r="X24" s="34">
        <v>460315.774247331</v>
      </c>
      <c r="Y24" s="55" t="s">
        <v>35</v>
      </c>
      <c r="Z24" s="55" t="s">
        <v>86</v>
      </c>
      <c r="AA24" s="76"/>
      <c r="AB24" s="77"/>
    </row>
    <row r="25" ht="15.75" customHeight="1">
      <c r="A25" s="9"/>
      <c r="B25" s="38" t="s">
        <v>87</v>
      </c>
      <c r="C25" s="39" t="s">
        <v>88</v>
      </c>
      <c r="D25" s="40"/>
      <c r="E25" s="39" t="s">
        <v>89</v>
      </c>
      <c r="F25" s="41">
        <v>177902.0</v>
      </c>
      <c r="G25" s="41">
        <v>176751.0</v>
      </c>
      <c r="H25" s="41">
        <v>184006.3545442262</v>
      </c>
      <c r="I25" s="41">
        <v>186174.28253965976</v>
      </c>
      <c r="J25" s="41">
        <v>181451.982996987</v>
      </c>
      <c r="K25" s="41">
        <v>183430.0</v>
      </c>
      <c r="L25" s="41">
        <v>185884.0</v>
      </c>
      <c r="M25" s="41">
        <v>184083.0</v>
      </c>
      <c r="N25" s="41">
        <v>187584.0</v>
      </c>
      <c r="O25" s="41">
        <v>183949.0</v>
      </c>
      <c r="P25" s="41">
        <v>187330.0</v>
      </c>
      <c r="Q25" s="41">
        <v>193911.39961402657</v>
      </c>
      <c r="R25" s="41">
        <v>189109.5895642235</v>
      </c>
      <c r="S25" s="41">
        <v>191612.82273465712</v>
      </c>
      <c r="T25" s="41">
        <v>192074.96357757426</v>
      </c>
      <c r="U25" s="41">
        <v>190987.201279155</v>
      </c>
      <c r="V25" s="41">
        <f t="shared" ref="V25:X25" si="1">U25+(U25*((V24-U24)/U24))</f>
        <v>185639.3338</v>
      </c>
      <c r="W25" s="41">
        <f t="shared" si="1"/>
        <v>180441.6083</v>
      </c>
      <c r="X25" s="41">
        <f t="shared" si="1"/>
        <v>181954.1504</v>
      </c>
      <c r="Y25" s="48"/>
      <c r="Z25" s="48"/>
      <c r="AA25" s="48"/>
      <c r="AB25" s="77"/>
    </row>
    <row r="26" ht="15.75" customHeight="1">
      <c r="A26" s="9"/>
      <c r="B26" s="78" t="s">
        <v>90</v>
      </c>
      <c r="C26" s="79" t="s">
        <v>91</v>
      </c>
      <c r="D26" s="80"/>
      <c r="E26" s="80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  <c r="Z26" s="82"/>
      <c r="AA26" s="80"/>
      <c r="AB26" s="17"/>
    </row>
    <row r="27" ht="15.75" customHeight="1">
      <c r="A27" s="9"/>
      <c r="B27" s="29" t="s">
        <v>92</v>
      </c>
      <c r="C27" s="30" t="s">
        <v>93</v>
      </c>
      <c r="D27" s="31"/>
      <c r="E27" s="30" t="s">
        <v>94</v>
      </c>
      <c r="F27" s="70" t="s">
        <v>67</v>
      </c>
      <c r="G27" s="70" t="s">
        <v>67</v>
      </c>
      <c r="H27" s="32">
        <v>6836.0</v>
      </c>
      <c r="I27" s="32">
        <v>7948.0</v>
      </c>
      <c r="J27" s="32">
        <v>9174.0</v>
      </c>
      <c r="K27" s="32">
        <v>10021.0</v>
      </c>
      <c r="L27" s="32">
        <v>11433.0</v>
      </c>
      <c r="M27" s="32">
        <v>12771.0</v>
      </c>
      <c r="N27" s="32">
        <v>14602.0</v>
      </c>
      <c r="O27" s="32">
        <v>16751.0</v>
      </c>
      <c r="P27" s="32">
        <v>18096.0</v>
      </c>
      <c r="Q27" s="32">
        <v>19839.0</v>
      </c>
      <c r="R27" s="32">
        <v>21833.0</v>
      </c>
      <c r="S27" s="32">
        <v>24922.0</v>
      </c>
      <c r="T27" s="32">
        <v>28700.0</v>
      </c>
      <c r="U27" s="32">
        <v>32310.0</v>
      </c>
      <c r="V27" s="32">
        <v>35269.0</v>
      </c>
      <c r="W27" s="32">
        <v>37866.0</v>
      </c>
      <c r="X27" s="34">
        <v>39735.0</v>
      </c>
      <c r="Y27" s="68" t="s">
        <v>35</v>
      </c>
      <c r="Z27" s="68" t="s">
        <v>50</v>
      </c>
      <c r="AA27" s="30"/>
      <c r="AB27" s="17"/>
    </row>
    <row r="28" ht="15.75" customHeight="1">
      <c r="A28" s="9"/>
      <c r="B28" s="38" t="s">
        <v>95</v>
      </c>
      <c r="C28" s="39" t="s">
        <v>96</v>
      </c>
      <c r="D28" s="40"/>
      <c r="E28" s="39" t="s">
        <v>94</v>
      </c>
      <c r="F28" s="41">
        <v>5274.0</v>
      </c>
      <c r="G28" s="41">
        <v>5369.0</v>
      </c>
      <c r="H28" s="41">
        <v>5456.0</v>
      </c>
      <c r="I28" s="41">
        <v>5445.0</v>
      </c>
      <c r="J28" s="41">
        <v>5366.0</v>
      </c>
      <c r="K28" s="41">
        <v>5179.0</v>
      </c>
      <c r="L28" s="41">
        <v>3123.0</v>
      </c>
      <c r="M28" s="41">
        <v>2649.0</v>
      </c>
      <c r="N28" s="41">
        <v>2479.0</v>
      </c>
      <c r="O28" s="41">
        <v>2452.0</v>
      </c>
      <c r="P28" s="41">
        <v>2525.0</v>
      </c>
      <c r="Q28" s="41">
        <v>2686.0</v>
      </c>
      <c r="R28" s="41">
        <v>3796.0</v>
      </c>
      <c r="S28" s="41">
        <v>4111.0</v>
      </c>
      <c r="T28" s="41">
        <v>4535.0</v>
      </c>
      <c r="U28" s="41">
        <v>5259.0</v>
      </c>
      <c r="V28" s="41">
        <v>5952.0</v>
      </c>
      <c r="W28" s="41">
        <v>6878.0</v>
      </c>
      <c r="X28" s="56">
        <v>7699.0</v>
      </c>
      <c r="Y28" s="83" t="s">
        <v>35</v>
      </c>
      <c r="Z28" s="83" t="s">
        <v>97</v>
      </c>
      <c r="AA28" s="84"/>
      <c r="AB28" s="17"/>
    </row>
    <row r="29" ht="15.75" customHeight="1">
      <c r="A29" s="9"/>
      <c r="B29" s="29" t="s">
        <v>98</v>
      </c>
      <c r="C29" s="30" t="s">
        <v>99</v>
      </c>
      <c r="D29" s="31"/>
      <c r="E29" s="30" t="s">
        <v>94</v>
      </c>
      <c r="F29" s="32">
        <v>657.0</v>
      </c>
      <c r="G29" s="32">
        <v>666.0</v>
      </c>
      <c r="H29" s="32">
        <v>692.0</v>
      </c>
      <c r="I29" s="32">
        <v>668.0</v>
      </c>
      <c r="J29" s="32">
        <v>664.0</v>
      </c>
      <c r="K29" s="32">
        <v>652.0</v>
      </c>
      <c r="L29" s="32">
        <v>663.0</v>
      </c>
      <c r="M29" s="32">
        <v>628.0</v>
      </c>
      <c r="N29" s="32">
        <v>616.0</v>
      </c>
      <c r="O29" s="32">
        <v>635.0</v>
      </c>
      <c r="P29" s="32">
        <v>627.0</v>
      </c>
      <c r="Q29" s="32">
        <v>701.0</v>
      </c>
      <c r="R29" s="32">
        <v>738.0</v>
      </c>
      <c r="S29" s="32">
        <v>785.0</v>
      </c>
      <c r="T29" s="32">
        <v>784.0</v>
      </c>
      <c r="U29" s="32">
        <v>801.0</v>
      </c>
      <c r="V29" s="32">
        <v>817.0</v>
      </c>
      <c r="W29" s="32">
        <v>860.0</v>
      </c>
      <c r="X29" s="34">
        <v>882.0</v>
      </c>
      <c r="Y29" s="48"/>
      <c r="Z29" s="48"/>
      <c r="AA29" s="48"/>
      <c r="AB29" s="17"/>
    </row>
    <row r="30" ht="15.75" customHeight="1">
      <c r="A30" s="9"/>
      <c r="B30" s="38" t="s">
        <v>100</v>
      </c>
      <c r="C30" s="39" t="s">
        <v>101</v>
      </c>
      <c r="D30" s="40"/>
      <c r="E30" s="39" t="s">
        <v>94</v>
      </c>
      <c r="F30" s="58" t="s">
        <v>67</v>
      </c>
      <c r="G30" s="58" t="s">
        <v>67</v>
      </c>
      <c r="H30" s="41">
        <v>1295.0</v>
      </c>
      <c r="I30" s="41">
        <v>1411.0</v>
      </c>
      <c r="J30" s="41">
        <v>1427.0</v>
      </c>
      <c r="K30" s="41">
        <v>1445.0</v>
      </c>
      <c r="L30" s="41">
        <v>1389.0</v>
      </c>
      <c r="M30" s="41">
        <v>1458.0</v>
      </c>
      <c r="N30" s="41">
        <v>1472.0</v>
      </c>
      <c r="O30" s="41">
        <v>1489.0</v>
      </c>
      <c r="P30" s="41">
        <v>1461.0</v>
      </c>
      <c r="Q30" s="41">
        <v>1473.0</v>
      </c>
      <c r="R30" s="41">
        <v>1452.0</v>
      </c>
      <c r="S30" s="41">
        <v>1515.0</v>
      </c>
      <c r="T30" s="41">
        <v>1527.0</v>
      </c>
      <c r="U30" s="41">
        <v>1515.0</v>
      </c>
      <c r="V30" s="41">
        <v>1503.0</v>
      </c>
      <c r="W30" s="41">
        <v>1470.0</v>
      </c>
      <c r="X30" s="56">
        <v>1445.0</v>
      </c>
      <c r="Y30" s="83" t="s">
        <v>35</v>
      </c>
      <c r="Z30" s="83" t="s">
        <v>50</v>
      </c>
      <c r="AA30" s="83"/>
      <c r="AB30" s="17"/>
    </row>
    <row r="31" ht="15.75" customHeight="1">
      <c r="A31" s="9"/>
      <c r="B31" s="29" t="s">
        <v>102</v>
      </c>
      <c r="C31" s="30" t="s">
        <v>103</v>
      </c>
      <c r="D31" s="31"/>
      <c r="E31" s="30" t="s">
        <v>104</v>
      </c>
      <c r="F31" s="32">
        <v>1191864.0</v>
      </c>
      <c r="G31" s="32">
        <v>1047514.0</v>
      </c>
      <c r="H31" s="32">
        <v>1374114.0</v>
      </c>
      <c r="I31" s="32">
        <v>1315803.0</v>
      </c>
      <c r="J31" s="32">
        <v>1308752.0</v>
      </c>
      <c r="K31" s="32">
        <v>1334258.0</v>
      </c>
      <c r="L31" s="32">
        <v>1430960.0</v>
      </c>
      <c r="M31" s="32">
        <v>1544053.0</v>
      </c>
      <c r="N31" s="32">
        <v>1698182.0</v>
      </c>
      <c r="O31" s="32">
        <v>1823510.0</v>
      </c>
      <c r="P31" s="32">
        <v>1788588.0</v>
      </c>
      <c r="Q31" s="32">
        <v>1596781.0</v>
      </c>
      <c r="R31" s="32">
        <v>1100412.0</v>
      </c>
      <c r="S31" s="32">
        <v>1431234.0</v>
      </c>
      <c r="T31" s="32">
        <v>1724713.0</v>
      </c>
      <c r="U31" s="32">
        <v>1719115.0</v>
      </c>
      <c r="V31" s="32">
        <v>1357214.0</v>
      </c>
      <c r="W31" s="32">
        <f>72587+94413+146990+107943+81984+108263+62750+1825+95001+109779+141058+148075</f>
        <v>1170668</v>
      </c>
      <c r="X31" s="34">
        <v>1537929.0</v>
      </c>
      <c r="Y31" s="44"/>
      <c r="Z31" s="44"/>
      <c r="AA31" s="44"/>
      <c r="AB31" s="17"/>
    </row>
    <row r="32" ht="15.75" customHeight="1">
      <c r="A32" s="9"/>
      <c r="B32" s="38" t="s">
        <v>105</v>
      </c>
      <c r="C32" s="39" t="s">
        <v>106</v>
      </c>
      <c r="D32" s="40"/>
      <c r="E32" s="39" t="s">
        <v>104</v>
      </c>
      <c r="F32" s="41">
        <v>2086685.0</v>
      </c>
      <c r="G32" s="41">
        <v>2004028.0</v>
      </c>
      <c r="H32" s="41">
        <v>1802630.0</v>
      </c>
      <c r="I32" s="41">
        <v>1385284.0</v>
      </c>
      <c r="J32" s="41">
        <v>1263086.0</v>
      </c>
      <c r="K32" s="41">
        <v>1293277.0</v>
      </c>
      <c r="L32" s="41">
        <v>1358372.0</v>
      </c>
      <c r="M32" s="41">
        <v>1366025.0</v>
      </c>
      <c r="N32" s="41">
        <v>1213614.0</v>
      </c>
      <c r="O32" s="41">
        <v>1164746.0</v>
      </c>
      <c r="P32" s="41">
        <v>1066305.0</v>
      </c>
      <c r="Q32" s="41">
        <v>932785.0</v>
      </c>
      <c r="R32" s="41">
        <v>625930.0</v>
      </c>
      <c r="S32" s="41">
        <v>778408.0</v>
      </c>
      <c r="T32" s="41">
        <v>979476.0</v>
      </c>
      <c r="U32" s="41">
        <v>984337.0</v>
      </c>
      <c r="V32" s="41">
        <v>759935.0</v>
      </c>
      <c r="W32" s="41">
        <f>36132+53287+103466+69198+51032+64567+31371+520+40572+52330+67073</f>
        <v>569548</v>
      </c>
      <c r="X32" s="56">
        <v>802548.0</v>
      </c>
      <c r="Y32" s="48"/>
      <c r="Z32" s="48"/>
      <c r="AA32" s="48"/>
      <c r="AB32" s="17"/>
    </row>
    <row r="33" ht="15.75" customHeight="1">
      <c r="A33" s="9"/>
      <c r="B33" s="29" t="s">
        <v>107</v>
      </c>
      <c r="C33" s="30" t="s">
        <v>108</v>
      </c>
      <c r="D33" s="31"/>
      <c r="E33" s="30" t="s">
        <v>85</v>
      </c>
      <c r="F33" s="32">
        <v>435147.0</v>
      </c>
      <c r="G33" s="32">
        <v>430289.0</v>
      </c>
      <c r="H33" s="32">
        <v>427581.0</v>
      </c>
      <c r="I33" s="32">
        <v>428123.0</v>
      </c>
      <c r="J33" s="32">
        <v>424456.0</v>
      </c>
      <c r="K33" s="32">
        <v>423678.0</v>
      </c>
      <c r="L33" s="32">
        <v>420446.0</v>
      </c>
      <c r="M33" s="32">
        <v>406536.0</v>
      </c>
      <c r="N33" s="32">
        <v>425804.0</v>
      </c>
      <c r="O33" s="32">
        <v>426086.0</v>
      </c>
      <c r="P33" s="32">
        <v>465020.38642974297</v>
      </c>
      <c r="Q33" s="32">
        <v>482357.78562775266</v>
      </c>
      <c r="R33" s="32">
        <v>484884.42945872457</v>
      </c>
      <c r="S33" s="32">
        <v>482596.073323069</v>
      </c>
      <c r="T33" s="32">
        <v>483760.0212934135</v>
      </c>
      <c r="U33" s="32">
        <v>483167.9915579364</v>
      </c>
      <c r="V33" s="32">
        <v>469638.7163944095</v>
      </c>
      <c r="W33" s="32">
        <v>456489.27734266507</v>
      </c>
      <c r="X33" s="34">
        <v>460315.774247331</v>
      </c>
      <c r="Y33" s="55" t="s">
        <v>35</v>
      </c>
      <c r="Z33" s="55" t="s">
        <v>86</v>
      </c>
      <c r="AA33" s="76"/>
      <c r="AB33" s="17"/>
    </row>
    <row r="34" ht="15.75" customHeight="1">
      <c r="A34" s="9"/>
      <c r="B34" s="38" t="s">
        <v>109</v>
      </c>
      <c r="C34" s="39" t="s">
        <v>110</v>
      </c>
      <c r="D34" s="40"/>
      <c r="E34" s="39" t="s">
        <v>89</v>
      </c>
      <c r="F34" s="41">
        <v>177902.0</v>
      </c>
      <c r="G34" s="41">
        <v>176751.0</v>
      </c>
      <c r="H34" s="41">
        <v>184006.3545442262</v>
      </c>
      <c r="I34" s="41">
        <v>186174.28253965976</v>
      </c>
      <c r="J34" s="41">
        <v>181451.982996987</v>
      </c>
      <c r="K34" s="41">
        <v>183430.0</v>
      </c>
      <c r="L34" s="41">
        <v>185884.0</v>
      </c>
      <c r="M34" s="41">
        <v>184083.0</v>
      </c>
      <c r="N34" s="41">
        <v>187584.0</v>
      </c>
      <c r="O34" s="41">
        <v>183949.0</v>
      </c>
      <c r="P34" s="41">
        <v>187330.0</v>
      </c>
      <c r="Q34" s="41">
        <v>193911.39961402657</v>
      </c>
      <c r="R34" s="41">
        <v>189109.5895642235</v>
      </c>
      <c r="S34" s="41">
        <v>191612.82273465712</v>
      </c>
      <c r="T34" s="41">
        <v>192074.96357757426</v>
      </c>
      <c r="U34" s="41">
        <v>190987.20127915483</v>
      </c>
      <c r="V34" s="41">
        <v>185639.33377972493</v>
      </c>
      <c r="W34" s="41">
        <v>180441.60833689134</v>
      </c>
      <c r="X34" s="41">
        <f>W34+(W34*((X33-W33)/W33))</f>
        <v>181954.1504</v>
      </c>
      <c r="Y34" s="48"/>
      <c r="Z34" s="48"/>
      <c r="AA34" s="48"/>
      <c r="AB34" s="17"/>
    </row>
    <row r="35" ht="15.75" customHeight="1">
      <c r="A35" s="9"/>
      <c r="B35" s="29" t="s">
        <v>111</v>
      </c>
      <c r="C35" s="30" t="s">
        <v>112</v>
      </c>
      <c r="D35" s="31"/>
      <c r="E35" s="30" t="s">
        <v>85</v>
      </c>
      <c r="F35" s="32">
        <v>3261.0</v>
      </c>
      <c r="G35" s="32">
        <v>3428.0</v>
      </c>
      <c r="H35" s="32">
        <v>3218.0</v>
      </c>
      <c r="I35" s="32">
        <v>3417.0</v>
      </c>
      <c r="J35" s="32">
        <v>7737.0</v>
      </c>
      <c r="K35" s="32">
        <v>12142.0</v>
      </c>
      <c r="L35" s="32">
        <v>12730.0</v>
      </c>
      <c r="M35" s="32">
        <v>12689.8</v>
      </c>
      <c r="N35" s="32">
        <v>14710.465829006018</v>
      </c>
      <c r="O35" s="32">
        <v>13072.592344361023</v>
      </c>
      <c r="P35" s="32">
        <v>12366.09848325</v>
      </c>
      <c r="Q35" s="32">
        <v>15105.817548620014</v>
      </c>
      <c r="R35" s="32">
        <v>15310.463662285914</v>
      </c>
      <c r="S35" s="32">
        <v>17313.581008741978</v>
      </c>
      <c r="T35" s="32">
        <v>16284.807935789999</v>
      </c>
      <c r="U35" s="32">
        <v>18112.05813240001</v>
      </c>
      <c r="V35" s="32">
        <v>16809.55302199997</v>
      </c>
      <c r="W35" s="32">
        <v>20161.002910758</v>
      </c>
      <c r="X35" s="34">
        <v>21478.0871</v>
      </c>
      <c r="Y35" s="55" t="s">
        <v>35</v>
      </c>
      <c r="Z35" s="85" t="s">
        <v>113</v>
      </c>
      <c r="AA35" s="71"/>
      <c r="AB35" s="17"/>
    </row>
    <row r="36" ht="15.75" customHeight="1">
      <c r="A36" s="9"/>
      <c r="B36" s="38" t="s">
        <v>114</v>
      </c>
      <c r="C36" s="39" t="s">
        <v>115</v>
      </c>
      <c r="D36" s="40"/>
      <c r="E36" s="39" t="s">
        <v>85</v>
      </c>
      <c r="F36" s="41">
        <v>7096.0</v>
      </c>
      <c r="G36" s="41">
        <v>8608.0</v>
      </c>
      <c r="H36" s="41">
        <v>8170.0</v>
      </c>
      <c r="I36" s="41">
        <v>7751.0</v>
      </c>
      <c r="J36" s="41">
        <v>8372.0</v>
      </c>
      <c r="K36" s="41">
        <v>9122.0</v>
      </c>
      <c r="L36" s="41">
        <v>10182.0</v>
      </c>
      <c r="M36" s="41">
        <v>10779.004</v>
      </c>
      <c r="N36" s="41">
        <v>12380.365</v>
      </c>
      <c r="O36" s="41">
        <v>13419.0</v>
      </c>
      <c r="P36" s="41">
        <v>24230.276503206027</v>
      </c>
      <c r="Q36" s="41">
        <v>18231.765864033056</v>
      </c>
      <c r="R36" s="41">
        <v>18698.953823092026</v>
      </c>
      <c r="S36" s="41">
        <v>18590.055411324865</v>
      </c>
      <c r="T36" s="41">
        <v>19613.838778000045</v>
      </c>
      <c r="U36" s="41">
        <v>18444.78558</v>
      </c>
      <c r="V36" s="41">
        <v>17784.338730136908</v>
      </c>
      <c r="W36" s="41">
        <v>18764.890939363</v>
      </c>
      <c r="X36" s="56">
        <v>19220.592</v>
      </c>
      <c r="Y36" s="48"/>
      <c r="Z36" s="48"/>
      <c r="AA36" s="48"/>
      <c r="AB36" s="17"/>
    </row>
    <row r="37" ht="15.75" customHeight="1">
      <c r="A37" s="9"/>
      <c r="B37" s="23" t="s">
        <v>116</v>
      </c>
      <c r="C37" s="53" t="s">
        <v>117</v>
      </c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8"/>
      <c r="Z37" s="28"/>
      <c r="AA37" s="25"/>
      <c r="AB37" s="17"/>
    </row>
    <row r="38" ht="15.75" customHeight="1">
      <c r="A38" s="9"/>
      <c r="B38" s="38" t="s">
        <v>118</v>
      </c>
      <c r="C38" s="39" t="s">
        <v>119</v>
      </c>
      <c r="D38" s="40"/>
      <c r="E38" s="39" t="s">
        <v>120</v>
      </c>
      <c r="F38" s="41">
        <v>124530.0</v>
      </c>
      <c r="G38" s="41">
        <v>122040.0</v>
      </c>
      <c r="H38" s="41">
        <v>98683.0</v>
      </c>
      <c r="I38" s="41">
        <v>99999.0</v>
      </c>
      <c r="J38" s="41">
        <v>87625.0</v>
      </c>
      <c r="K38" s="41">
        <v>93923.0</v>
      </c>
      <c r="L38" s="41">
        <v>83336.0</v>
      </c>
      <c r="M38" s="41">
        <v>68781.0</v>
      </c>
      <c r="N38" s="41">
        <v>61194.0</v>
      </c>
      <c r="O38" s="41">
        <v>61868.0</v>
      </c>
      <c r="P38" s="41">
        <v>63452.0</v>
      </c>
      <c r="Q38" s="41">
        <v>69394.0</v>
      </c>
      <c r="R38" s="41">
        <v>74190.0</v>
      </c>
      <c r="S38" s="41">
        <v>88584.0</v>
      </c>
      <c r="T38" s="41">
        <v>103724.0</v>
      </c>
      <c r="U38" s="41">
        <v>99087.0</v>
      </c>
      <c r="V38" s="41">
        <v>93311.0</v>
      </c>
      <c r="W38" s="41">
        <v>99887.0</v>
      </c>
      <c r="X38" s="56">
        <v>83508.0</v>
      </c>
      <c r="Y38" s="83" t="s">
        <v>35</v>
      </c>
      <c r="Z38" s="83" t="s">
        <v>121</v>
      </c>
      <c r="AA38" s="84"/>
      <c r="AB38" s="17"/>
    </row>
    <row r="39" ht="15.75" customHeight="1">
      <c r="A39" s="9"/>
      <c r="B39" s="29" t="s">
        <v>122</v>
      </c>
      <c r="C39" s="30" t="s">
        <v>123</v>
      </c>
      <c r="D39" s="31"/>
      <c r="E39" s="30" t="s">
        <v>124</v>
      </c>
      <c r="F39" s="32">
        <v>13766.0</v>
      </c>
      <c r="G39" s="32">
        <v>12858.0</v>
      </c>
      <c r="H39" s="32">
        <v>5499.0</v>
      </c>
      <c r="I39" s="32">
        <v>5759.0</v>
      </c>
      <c r="J39" s="32">
        <v>4416.0</v>
      </c>
      <c r="K39" s="32">
        <v>5722.0</v>
      </c>
      <c r="L39" s="32">
        <v>7996.0</v>
      </c>
      <c r="M39" s="32">
        <v>9496.0</v>
      </c>
      <c r="N39" s="32">
        <v>8745.0</v>
      </c>
      <c r="O39" s="32">
        <v>7500.0</v>
      </c>
      <c r="P39" s="32">
        <v>6508.0</v>
      </c>
      <c r="Q39" s="32">
        <v>6273.0</v>
      </c>
      <c r="R39" s="32">
        <v>7016.0</v>
      </c>
      <c r="S39" s="32">
        <v>8983.0</v>
      </c>
      <c r="T39" s="32">
        <v>8363.0</v>
      </c>
      <c r="U39" s="32">
        <v>8648.0</v>
      </c>
      <c r="V39" s="32">
        <v>7262.0</v>
      </c>
      <c r="W39" s="32">
        <v>6585.0</v>
      </c>
      <c r="X39" s="34">
        <v>5847.0</v>
      </c>
      <c r="Y39" s="44"/>
      <c r="Z39" s="44"/>
      <c r="AA39" s="44"/>
      <c r="AB39" s="17"/>
    </row>
    <row r="40" ht="15.75" customHeight="1">
      <c r="A40" s="9"/>
      <c r="B40" s="38" t="s">
        <v>125</v>
      </c>
      <c r="C40" s="39" t="s">
        <v>126</v>
      </c>
      <c r="D40" s="40"/>
      <c r="E40" s="39" t="s">
        <v>124</v>
      </c>
      <c r="F40" s="41">
        <v>94164.0</v>
      </c>
      <c r="G40" s="41">
        <v>95364.0</v>
      </c>
      <c r="H40" s="41">
        <v>16252.0</v>
      </c>
      <c r="I40" s="41">
        <v>19703.0</v>
      </c>
      <c r="J40" s="41">
        <v>15832.0</v>
      </c>
      <c r="K40" s="41">
        <v>16404.0</v>
      </c>
      <c r="L40" s="41">
        <v>18667.0</v>
      </c>
      <c r="M40" s="41">
        <v>22346.0</v>
      </c>
      <c r="N40" s="41">
        <v>22344.0</v>
      </c>
      <c r="O40" s="41">
        <v>21072.0</v>
      </c>
      <c r="P40" s="41">
        <v>20871.0</v>
      </c>
      <c r="Q40" s="41">
        <v>18120.0</v>
      </c>
      <c r="R40" s="41">
        <v>37489.0</v>
      </c>
      <c r="S40" s="41">
        <v>50555.0</v>
      </c>
      <c r="T40" s="41">
        <v>61312.0</v>
      </c>
      <c r="U40" s="41">
        <v>61101.0</v>
      </c>
      <c r="V40" s="41">
        <v>55230.0</v>
      </c>
      <c r="W40" s="41">
        <v>56341.0</v>
      </c>
      <c r="X40" s="56">
        <v>41183.0</v>
      </c>
      <c r="Y40" s="48"/>
      <c r="Z40" s="48"/>
      <c r="AA40" s="48"/>
      <c r="AB40" s="17"/>
    </row>
    <row r="41" ht="15.75" customHeight="1">
      <c r="A41" s="9"/>
      <c r="B41" s="23" t="s">
        <v>127</v>
      </c>
      <c r="C41" s="53" t="s">
        <v>128</v>
      </c>
      <c r="D41" s="25"/>
      <c r="E41" s="25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28"/>
      <c r="U41" s="28"/>
      <c r="V41" s="28"/>
      <c r="W41" s="28"/>
      <c r="X41" s="28"/>
      <c r="Y41" s="28"/>
      <c r="Z41" s="28"/>
      <c r="AA41" s="25"/>
      <c r="AB41" s="17"/>
    </row>
    <row r="42" ht="15.75" customHeight="1">
      <c r="A42" s="9"/>
      <c r="B42" s="29" t="s">
        <v>129</v>
      </c>
      <c r="C42" s="30" t="s">
        <v>130</v>
      </c>
      <c r="D42" s="31"/>
      <c r="E42" s="30" t="s">
        <v>131</v>
      </c>
      <c r="F42" s="87">
        <v>54.6009</v>
      </c>
      <c r="G42" s="87">
        <v>55.5565</v>
      </c>
      <c r="H42" s="87">
        <v>53.0936</v>
      </c>
      <c r="I42" s="87">
        <v>53.9074</v>
      </c>
      <c r="J42" s="87">
        <v>51.4361</v>
      </c>
      <c r="K42" s="87">
        <v>54.8142</v>
      </c>
      <c r="L42" s="87">
        <v>55.4283</v>
      </c>
      <c r="M42" s="87">
        <v>57.4044</v>
      </c>
      <c r="N42" s="87">
        <v>59.6141</v>
      </c>
      <c r="O42" s="87">
        <v>58.6461</v>
      </c>
      <c r="P42" s="87">
        <v>57.5682</v>
      </c>
      <c r="Q42" s="87">
        <v>60.86326</v>
      </c>
      <c r="R42" s="87">
        <v>63.69772</v>
      </c>
      <c r="S42" s="87">
        <v>69.34025</v>
      </c>
      <c r="T42" s="87">
        <v>69.91438</v>
      </c>
      <c r="U42" s="87">
        <v>71.92721</v>
      </c>
      <c r="V42" s="87"/>
      <c r="W42" s="87"/>
      <c r="X42" s="87"/>
      <c r="Y42" s="68"/>
      <c r="Z42" s="68" t="s">
        <v>132</v>
      </c>
      <c r="AA42" s="88" t="s">
        <v>133</v>
      </c>
      <c r="AB42" s="89"/>
    </row>
    <row r="43" ht="15.75" customHeight="1">
      <c r="A43" s="9"/>
      <c r="B43" s="38" t="s">
        <v>134</v>
      </c>
      <c r="C43" s="39" t="s">
        <v>135</v>
      </c>
      <c r="D43" s="40"/>
      <c r="E43" s="39" t="s">
        <v>136</v>
      </c>
      <c r="F43" s="90">
        <v>0.881005884312345</v>
      </c>
      <c r="G43" s="90">
        <v>0.8900711752541</v>
      </c>
      <c r="H43" s="90">
        <v>0.8450533629578</v>
      </c>
      <c r="I43" s="90">
        <v>0.8551538560392</v>
      </c>
      <c r="J43" s="90">
        <v>0.8114263935183</v>
      </c>
      <c r="K43" s="90">
        <v>0.8628751908971</v>
      </c>
      <c r="L43" s="90">
        <v>0.8677176542689</v>
      </c>
      <c r="M43" s="90">
        <v>0.8958794312376</v>
      </c>
      <c r="N43" s="90">
        <v>0.9248705661995</v>
      </c>
      <c r="O43" s="90">
        <v>0.9052292528611</v>
      </c>
      <c r="P43" s="90">
        <v>0.8839685381507</v>
      </c>
      <c r="Q43" s="90">
        <v>0.9259713255155</v>
      </c>
      <c r="R43" s="90">
        <v>0.9661189521557</v>
      </c>
      <c r="S43" s="90">
        <v>1.0476177411053</v>
      </c>
      <c r="T43" s="90">
        <v>1.0527057865333</v>
      </c>
      <c r="U43" s="90">
        <v>1.080654460592</v>
      </c>
      <c r="V43" s="90"/>
      <c r="W43" s="90"/>
      <c r="X43" s="90"/>
      <c r="Y43" s="83" t="s">
        <v>35</v>
      </c>
      <c r="Z43" s="55" t="s">
        <v>86</v>
      </c>
      <c r="AA43" s="44"/>
      <c r="AB43" s="17"/>
    </row>
    <row r="44" ht="15.75" customHeight="1">
      <c r="A44" s="9"/>
      <c r="B44" s="29" t="s">
        <v>137</v>
      </c>
      <c r="C44" s="30" t="s">
        <v>138</v>
      </c>
      <c r="D44" s="31"/>
      <c r="E44" s="30" t="s">
        <v>139</v>
      </c>
      <c r="F44" s="91" t="s">
        <v>74</v>
      </c>
      <c r="G44" s="91" t="s">
        <v>74</v>
      </c>
      <c r="H44" s="91" t="s">
        <v>74</v>
      </c>
      <c r="I44" s="92">
        <v>1.23059270977415E-4</v>
      </c>
      <c r="J44" s="92">
        <v>1.17461052880605E-4</v>
      </c>
      <c r="K44" s="92">
        <v>1.21224249692722E-4</v>
      </c>
      <c r="L44" s="92">
        <v>1.22618095203984E-4</v>
      </c>
      <c r="M44" s="92">
        <v>1.12444328857463E-4</v>
      </c>
      <c r="N44" s="92">
        <v>1.06797816142802E-4</v>
      </c>
      <c r="O44" s="92">
        <v>8.48858334736962E-5</v>
      </c>
      <c r="P44" s="92">
        <v>8.95078390975402E-5</v>
      </c>
      <c r="Q44" s="92">
        <v>9.17221855286385E-5</v>
      </c>
      <c r="R44" s="92">
        <v>9.15115561016089E-5</v>
      </c>
      <c r="S44" s="92">
        <v>9.97090175134969E-5</v>
      </c>
      <c r="T44" s="92">
        <v>9.76733219496848E-5</v>
      </c>
      <c r="U44" s="92">
        <v>9.74203001094779E-5</v>
      </c>
      <c r="V44" s="92"/>
      <c r="W44" s="92"/>
      <c r="X44" s="92"/>
      <c r="Y44" s="44"/>
      <c r="Z44" s="44"/>
      <c r="AA44" s="44"/>
      <c r="AB44" s="17"/>
    </row>
    <row r="45" ht="15.75" customHeight="1">
      <c r="A45" s="9"/>
      <c r="B45" s="38" t="s">
        <v>140</v>
      </c>
      <c r="C45" s="39" t="s">
        <v>141</v>
      </c>
      <c r="D45" s="40"/>
      <c r="E45" s="39" t="s">
        <v>142</v>
      </c>
      <c r="F45" s="90">
        <v>0.306915605220852</v>
      </c>
      <c r="G45" s="90">
        <v>0.314320711056797</v>
      </c>
      <c r="H45" s="90">
        <v>0.288542208944414</v>
      </c>
      <c r="I45" s="90">
        <v>0.289553418789281</v>
      </c>
      <c r="J45" s="90">
        <v>0.283469484049971</v>
      </c>
      <c r="K45" s="90">
        <v>0.298828981082702</v>
      </c>
      <c r="L45" s="90">
        <v>0.298187579350563</v>
      </c>
      <c r="M45" s="90">
        <v>0.31183976793077</v>
      </c>
      <c r="N45" s="90">
        <v>0.317799492494029</v>
      </c>
      <c r="O45" s="90">
        <v>0.318817172150977</v>
      </c>
      <c r="P45" s="90">
        <v>0.307309026851012</v>
      </c>
      <c r="Q45" s="90">
        <v>0.3138714903876</v>
      </c>
      <c r="R45" s="90">
        <v>0.33682966658001</v>
      </c>
      <c r="S45" s="90">
        <v>0.361876877603445</v>
      </c>
      <c r="T45" s="90">
        <v>0.363995279227339</v>
      </c>
      <c r="U45" s="90">
        <v>0.376607487403662</v>
      </c>
      <c r="V45" s="90"/>
      <c r="W45" s="90"/>
      <c r="X45" s="90"/>
      <c r="Y45" s="48"/>
      <c r="Z45" s="48"/>
      <c r="AA45" s="48"/>
      <c r="AB45" s="17"/>
    </row>
    <row r="46" ht="15.75" customHeight="1">
      <c r="A46" s="9"/>
      <c r="B46" s="9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"/>
      <c r="AA46" s="2"/>
      <c r="AB46" s="17"/>
    </row>
    <row r="47" ht="15.75" customHeight="1">
      <c r="A47" s="9"/>
      <c r="B47" s="94" t="s">
        <v>143</v>
      </c>
      <c r="C47" s="95">
        <v>45132.0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</row>
    <row r="48" ht="15.75" customHeight="1">
      <c r="A48" s="9"/>
      <c r="B48" s="97"/>
      <c r="C48" s="1"/>
      <c r="D48" s="98" t="s">
        <v>144</v>
      </c>
      <c r="E48" s="99" t="s">
        <v>145</v>
      </c>
      <c r="F48" s="100" t="s">
        <v>146</v>
      </c>
      <c r="G48" s="101"/>
      <c r="H48" s="101"/>
      <c r="I48" s="101"/>
      <c r="J48" s="101"/>
      <c r="K48" s="101"/>
      <c r="L48" s="101"/>
      <c r="M48" s="101"/>
      <c r="N48" s="101"/>
      <c r="O48" s="102"/>
      <c r="P48" s="2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</row>
    <row r="49" ht="15.75" customHeight="1">
      <c r="A49" s="9"/>
      <c r="B49" s="97"/>
      <c r="C49" s="1"/>
      <c r="D49" s="103" t="s">
        <v>147</v>
      </c>
      <c r="E49" s="104" t="s">
        <v>148</v>
      </c>
      <c r="F49" s="105" t="s">
        <v>149</v>
      </c>
      <c r="G49" s="106"/>
      <c r="H49" s="106"/>
      <c r="I49" s="106"/>
      <c r="J49" s="106"/>
      <c r="K49" s="106"/>
      <c r="L49" s="106"/>
      <c r="M49" s="106"/>
      <c r="N49" s="106"/>
      <c r="O49" s="107"/>
      <c r="P49" s="2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</row>
    <row r="50" ht="15.75" customHeight="1">
      <c r="A50" s="9"/>
      <c r="B50" s="1"/>
      <c r="C50" s="1"/>
      <c r="D50" s="108" t="s">
        <v>67</v>
      </c>
      <c r="E50" s="109" t="s">
        <v>150</v>
      </c>
      <c r="F50" s="110" t="s">
        <v>151</v>
      </c>
      <c r="G50" s="101"/>
      <c r="H50" s="101"/>
      <c r="I50" s="101"/>
      <c r="J50" s="101"/>
      <c r="K50" s="101"/>
      <c r="L50" s="101"/>
      <c r="M50" s="101"/>
      <c r="N50" s="101"/>
      <c r="O50" s="102"/>
      <c r="P50" s="2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</row>
    <row r="51" ht="15.75" customHeight="1">
      <c r="A51" s="9"/>
      <c r="B51" s="1"/>
      <c r="C51" s="1"/>
      <c r="D51" s="111" t="s">
        <v>152</v>
      </c>
      <c r="E51" s="112" t="s">
        <v>153</v>
      </c>
      <c r="F51" s="113" t="s">
        <v>154</v>
      </c>
      <c r="G51" s="114"/>
      <c r="H51" s="114"/>
      <c r="I51" s="114"/>
      <c r="J51" s="114"/>
      <c r="K51" s="114"/>
      <c r="L51" s="114"/>
      <c r="M51" s="114"/>
      <c r="N51" s="114"/>
      <c r="O51" s="115"/>
      <c r="P51" s="2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</row>
    <row r="52" ht="15.75" customHeight="1">
      <c r="A52" s="9"/>
      <c r="B52" s="1"/>
      <c r="C52" s="1"/>
      <c r="D52" s="108" t="s">
        <v>155</v>
      </c>
      <c r="E52" s="116" t="s">
        <v>156</v>
      </c>
      <c r="F52" s="110" t="s">
        <v>157</v>
      </c>
      <c r="G52" s="101"/>
      <c r="H52" s="101"/>
      <c r="I52" s="101"/>
      <c r="J52" s="101"/>
      <c r="K52" s="101"/>
      <c r="L52" s="101"/>
      <c r="M52" s="101"/>
      <c r="N52" s="101"/>
      <c r="O52" s="102"/>
      <c r="P52" s="2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</row>
    <row r="53" ht="15.75" customHeight="1">
      <c r="A53" s="9"/>
      <c r="B53" s="1"/>
      <c r="C53" s="1"/>
      <c r="D53" s="111" t="s">
        <v>74</v>
      </c>
      <c r="E53" s="112" t="s">
        <v>158</v>
      </c>
      <c r="F53" s="117" t="s">
        <v>159</v>
      </c>
      <c r="G53" s="101"/>
      <c r="H53" s="101"/>
      <c r="I53" s="101"/>
      <c r="J53" s="101"/>
      <c r="K53" s="101"/>
      <c r="L53" s="101"/>
      <c r="M53" s="101"/>
      <c r="N53" s="101"/>
      <c r="O53" s="102"/>
      <c r="P53" s="2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</row>
    <row r="54" ht="15.75" customHeight="1">
      <c r="A54" s="9"/>
      <c r="B54" s="118"/>
      <c r="C54" s="9"/>
      <c r="D54" s="119"/>
      <c r="E54" s="119"/>
      <c r="F54" s="9"/>
      <c r="G54" s="9"/>
      <c r="H54" s="120"/>
      <c r="I54" s="120"/>
      <c r="J54" s="119"/>
      <c r="K54" s="119"/>
      <c r="L54" s="119"/>
      <c r="M54" s="119"/>
      <c r="N54" s="119"/>
      <c r="O54" s="119"/>
      <c r="P54" s="119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</row>
    <row r="55" ht="15.75" customHeight="1">
      <c r="A55" s="9"/>
      <c r="B55" s="118"/>
      <c r="C55" s="9"/>
      <c r="D55" s="119"/>
      <c r="E55" s="119"/>
      <c r="F55" s="9"/>
      <c r="G55" s="9"/>
      <c r="H55" s="120"/>
      <c r="I55" s="120"/>
      <c r="J55" s="119"/>
      <c r="K55" s="119"/>
      <c r="L55" s="119"/>
      <c r="M55" s="119"/>
      <c r="N55" s="119"/>
      <c r="O55" s="119"/>
      <c r="P55" s="119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</row>
    <row r="56" ht="15.75" customHeight="1">
      <c r="A56" s="9"/>
      <c r="B56" s="118"/>
      <c r="C56" s="9"/>
      <c r="D56" s="119"/>
      <c r="E56" s="119"/>
      <c r="F56" s="9"/>
      <c r="G56" s="9"/>
      <c r="H56" s="120"/>
      <c r="I56" s="120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9"/>
      <c r="AA56" s="9"/>
      <c r="AB56" s="17"/>
    </row>
    <row r="57" ht="15.75" customHeight="1">
      <c r="A57" s="9"/>
      <c r="B57" s="118"/>
      <c r="C57" s="9"/>
      <c r="D57" s="119"/>
      <c r="E57" s="119"/>
      <c r="F57" s="9"/>
      <c r="G57" s="9"/>
      <c r="H57" s="120"/>
      <c r="I57" s="120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9"/>
      <c r="AA57" s="9"/>
      <c r="AB57" s="17"/>
    </row>
    <row r="58" ht="15.75" customHeight="1">
      <c r="A58" s="9"/>
      <c r="B58" s="118"/>
      <c r="C58" s="9"/>
      <c r="D58" s="119"/>
      <c r="E58" s="119"/>
      <c r="F58" s="9"/>
      <c r="G58" s="9"/>
      <c r="H58" s="120"/>
      <c r="I58" s="120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21"/>
      <c r="Y58" s="119"/>
      <c r="Z58" s="9"/>
      <c r="AA58" s="9"/>
      <c r="AB58" s="17"/>
    </row>
    <row r="59" ht="15.75" customHeight="1">
      <c r="A59" s="9"/>
      <c r="B59" s="118"/>
      <c r="C59" s="9"/>
      <c r="D59" s="119"/>
      <c r="E59" s="119"/>
      <c r="F59" s="9"/>
      <c r="G59" s="9"/>
      <c r="H59" s="120"/>
      <c r="I59" s="120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9"/>
      <c r="AA59" s="9"/>
      <c r="AB59" s="17"/>
    </row>
    <row r="60" ht="15.75" customHeight="1">
      <c r="A60" s="9"/>
      <c r="B60" s="118"/>
      <c r="C60" s="9"/>
      <c r="D60" s="119"/>
      <c r="E60" s="119"/>
      <c r="F60" s="9"/>
      <c r="G60" s="9"/>
      <c r="H60" s="120"/>
      <c r="I60" s="120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9"/>
      <c r="AA60" s="9"/>
      <c r="AB60" s="17"/>
    </row>
    <row r="61" ht="15.75" customHeight="1">
      <c r="A61" s="9"/>
      <c r="B61" s="118"/>
      <c r="C61" s="9"/>
      <c r="D61" s="119"/>
      <c r="E61" s="119"/>
      <c r="F61" s="9"/>
      <c r="G61" s="9"/>
      <c r="H61" s="120"/>
      <c r="I61" s="120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9"/>
      <c r="AA61" s="9"/>
      <c r="AB61" s="17"/>
    </row>
    <row r="62" ht="15.75" customHeight="1">
      <c r="A62" s="9"/>
      <c r="B62" s="118"/>
      <c r="C62" s="9"/>
      <c r="D62" s="119"/>
      <c r="E62" s="119"/>
      <c r="F62" s="9"/>
      <c r="G62" s="9"/>
      <c r="H62" s="120"/>
      <c r="I62" s="120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9"/>
      <c r="AA62" s="9"/>
      <c r="AB62" s="17"/>
    </row>
    <row r="63" ht="15.75" customHeight="1">
      <c r="A63" s="9"/>
      <c r="B63" s="118"/>
      <c r="C63" s="9"/>
      <c r="D63" s="119"/>
      <c r="E63" s="119"/>
      <c r="F63" s="9"/>
      <c r="G63" s="9"/>
      <c r="H63" s="120"/>
      <c r="I63" s="120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9"/>
      <c r="AA63" s="9"/>
      <c r="AB63" s="17"/>
    </row>
    <row r="64" ht="15.75" customHeight="1">
      <c r="A64" s="9"/>
      <c r="B64" s="9"/>
      <c r="C64" s="9"/>
      <c r="D64" s="119"/>
      <c r="E64" s="119"/>
      <c r="F64" s="9"/>
      <c r="G64" s="9"/>
      <c r="H64" s="120"/>
      <c r="I64" s="120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9"/>
      <c r="AA64" s="9"/>
      <c r="AB64" s="17"/>
    </row>
    <row r="65" ht="15.75" customHeight="1">
      <c r="A65" s="9"/>
      <c r="B65" s="9"/>
      <c r="C65" s="9"/>
      <c r="D65" s="119"/>
      <c r="E65" s="119"/>
      <c r="F65" s="9"/>
      <c r="G65" s="9"/>
      <c r="H65" s="120"/>
      <c r="I65" s="120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9"/>
      <c r="AA65" s="9"/>
      <c r="AB65" s="17"/>
    </row>
    <row r="66" ht="15.75" customHeight="1">
      <c r="A66" s="9"/>
      <c r="B66" s="9"/>
      <c r="C66" s="9"/>
      <c r="D66" s="119"/>
      <c r="E66" s="119"/>
      <c r="F66" s="9"/>
      <c r="G66" s="9"/>
      <c r="H66" s="120"/>
      <c r="I66" s="120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9"/>
      <c r="AA66" s="9"/>
      <c r="AB66" s="17"/>
    </row>
    <row r="67" ht="15.75" customHeight="1">
      <c r="A67" s="9"/>
      <c r="B67" s="9"/>
      <c r="C67" s="9"/>
      <c r="D67" s="119"/>
      <c r="E67" s="119"/>
      <c r="F67" s="9"/>
      <c r="G67" s="9"/>
      <c r="H67" s="120"/>
      <c r="I67" s="120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9"/>
      <c r="AA67" s="9"/>
      <c r="AB67" s="17"/>
    </row>
    <row r="68" ht="15.75" customHeight="1">
      <c r="A68" s="9"/>
      <c r="B68" s="9"/>
      <c r="C68" s="9"/>
      <c r="D68" s="119"/>
      <c r="E68" s="119"/>
      <c r="F68" s="9"/>
      <c r="G68" s="9"/>
      <c r="H68" s="120"/>
      <c r="I68" s="120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9"/>
      <c r="AA68" s="9"/>
      <c r="AB68" s="17"/>
    </row>
    <row r="69" ht="15.75" customHeight="1">
      <c r="A69" s="9"/>
      <c r="B69" s="9"/>
      <c r="C69" s="9"/>
      <c r="D69" s="119"/>
      <c r="E69" s="119"/>
      <c r="F69" s="9"/>
      <c r="G69" s="9"/>
      <c r="H69" s="120"/>
      <c r="I69" s="120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9"/>
      <c r="AA69" s="9"/>
      <c r="AB69" s="17"/>
    </row>
    <row r="70" ht="15.75" customHeight="1">
      <c r="A70" s="9"/>
      <c r="B70" s="9"/>
      <c r="C70" s="9"/>
      <c r="D70" s="119"/>
      <c r="E70" s="119"/>
      <c r="F70" s="9"/>
      <c r="G70" s="9"/>
      <c r="H70" s="120"/>
      <c r="I70" s="120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9"/>
      <c r="AA70" s="9"/>
      <c r="AB70" s="17"/>
    </row>
    <row r="71" ht="15.75" customHeight="1">
      <c r="A71" s="9"/>
      <c r="B71" s="9"/>
      <c r="C71" s="9"/>
      <c r="D71" s="119"/>
      <c r="E71" s="119"/>
      <c r="F71" s="9"/>
      <c r="G71" s="9"/>
      <c r="H71" s="120"/>
      <c r="I71" s="120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9"/>
      <c r="AA71" s="9"/>
      <c r="AB71" s="17"/>
    </row>
    <row r="72" ht="15.75" customHeight="1">
      <c r="A72" s="9"/>
      <c r="B72" s="9"/>
      <c r="C72" s="9"/>
      <c r="D72" s="119"/>
      <c r="E72" s="119"/>
      <c r="F72" s="9"/>
      <c r="G72" s="9"/>
      <c r="H72" s="120"/>
      <c r="I72" s="120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9"/>
      <c r="AA72" s="9"/>
      <c r="AB72" s="17"/>
    </row>
    <row r="73" ht="15.75" customHeight="1">
      <c r="A73" s="9"/>
      <c r="B73" s="9"/>
      <c r="C73" s="9"/>
      <c r="D73" s="119"/>
      <c r="E73" s="119"/>
      <c r="F73" s="9"/>
      <c r="G73" s="9"/>
      <c r="H73" s="120"/>
      <c r="I73" s="120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9"/>
      <c r="AA73" s="9"/>
      <c r="AB73" s="17"/>
    </row>
    <row r="74" ht="15.75" customHeight="1">
      <c r="A74" s="9"/>
      <c r="B74" s="9"/>
      <c r="C74" s="9"/>
      <c r="D74" s="119"/>
      <c r="E74" s="119"/>
      <c r="F74" s="9"/>
      <c r="G74" s="9"/>
      <c r="H74" s="120"/>
      <c r="I74" s="120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9"/>
      <c r="AA74" s="9"/>
      <c r="AB74" s="17"/>
    </row>
    <row r="75" ht="15.75" customHeight="1">
      <c r="A75" s="9"/>
      <c r="B75" s="9"/>
      <c r="C75" s="9"/>
      <c r="D75" s="119"/>
      <c r="E75" s="119"/>
      <c r="F75" s="9"/>
      <c r="G75" s="9"/>
      <c r="H75" s="120"/>
      <c r="I75" s="120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9"/>
      <c r="AA75" s="9"/>
      <c r="AB75" s="17"/>
    </row>
    <row r="76" ht="15.75" customHeight="1">
      <c r="A76" s="9"/>
      <c r="B76" s="9"/>
      <c r="C76" s="9"/>
      <c r="D76" s="119"/>
      <c r="E76" s="119"/>
      <c r="F76" s="9"/>
      <c r="G76" s="9"/>
      <c r="H76" s="120"/>
      <c r="I76" s="120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9"/>
      <c r="AA76" s="9"/>
      <c r="AB76" s="17"/>
    </row>
    <row r="77" ht="15.75" customHeight="1">
      <c r="A77" s="9"/>
      <c r="B77" s="9"/>
      <c r="C77" s="9"/>
      <c r="D77" s="119"/>
      <c r="E77" s="119"/>
      <c r="F77" s="9"/>
      <c r="G77" s="9"/>
      <c r="H77" s="120"/>
      <c r="I77" s="120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9"/>
      <c r="AA77" s="9"/>
      <c r="AB77" s="17"/>
    </row>
    <row r="78" ht="15.75" customHeight="1">
      <c r="A78" s="9"/>
      <c r="B78" s="9"/>
      <c r="C78" s="9"/>
      <c r="D78" s="119"/>
      <c r="E78" s="119"/>
      <c r="F78" s="9"/>
      <c r="G78" s="9"/>
      <c r="H78" s="120"/>
      <c r="I78" s="120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9"/>
      <c r="AA78" s="9"/>
      <c r="AB78" s="17"/>
    </row>
    <row r="79" ht="15.75" customHeight="1">
      <c r="A79" s="9"/>
      <c r="B79" s="9"/>
      <c r="C79" s="9"/>
      <c r="D79" s="119"/>
      <c r="E79" s="119"/>
      <c r="F79" s="9"/>
      <c r="G79" s="9"/>
      <c r="H79" s="120"/>
      <c r="I79" s="120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9"/>
      <c r="AA79" s="9"/>
      <c r="AB79" s="17"/>
    </row>
    <row r="80" ht="15.75" customHeight="1">
      <c r="A80" s="9"/>
      <c r="B80" s="9"/>
      <c r="C80" s="9"/>
      <c r="D80" s="119"/>
      <c r="E80" s="119"/>
      <c r="F80" s="9"/>
      <c r="G80" s="9"/>
      <c r="H80" s="120"/>
      <c r="I80" s="120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9"/>
      <c r="AA80" s="9"/>
      <c r="AB80" s="17"/>
    </row>
    <row r="81" ht="15.75" customHeight="1">
      <c r="A81" s="9"/>
      <c r="B81" s="9"/>
      <c r="C81" s="9"/>
      <c r="D81" s="119"/>
      <c r="E81" s="119"/>
      <c r="F81" s="9"/>
      <c r="G81" s="9"/>
      <c r="H81" s="120"/>
      <c r="I81" s="120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9"/>
      <c r="AA81" s="9"/>
      <c r="AB81" s="17"/>
    </row>
    <row r="82" ht="15.75" customHeight="1">
      <c r="A82" s="9"/>
      <c r="B82" s="9"/>
      <c r="C82" s="9"/>
      <c r="D82" s="119"/>
      <c r="E82" s="119"/>
      <c r="F82" s="9"/>
      <c r="G82" s="9"/>
      <c r="H82" s="120"/>
      <c r="I82" s="120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9"/>
      <c r="AA82" s="9"/>
      <c r="AB82" s="17"/>
    </row>
    <row r="83" ht="15.75" customHeight="1">
      <c r="A83" s="9"/>
      <c r="B83" s="9"/>
      <c r="C83" s="9"/>
      <c r="D83" s="119"/>
      <c r="E83" s="119"/>
      <c r="F83" s="9"/>
      <c r="G83" s="9"/>
      <c r="H83" s="120"/>
      <c r="I83" s="120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9"/>
      <c r="AA83" s="9"/>
      <c r="AB83" s="17"/>
    </row>
    <row r="84" ht="15.75" customHeight="1">
      <c r="A84" s="9"/>
      <c r="B84" s="9"/>
      <c r="C84" s="9"/>
      <c r="D84" s="119"/>
      <c r="E84" s="119"/>
      <c r="F84" s="9"/>
      <c r="G84" s="9"/>
      <c r="H84" s="120"/>
      <c r="I84" s="120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9"/>
      <c r="AA84" s="9"/>
      <c r="AB84" s="17"/>
    </row>
    <row r="85" ht="15.75" customHeight="1">
      <c r="A85" s="9"/>
      <c r="B85" s="9"/>
      <c r="C85" s="9"/>
      <c r="D85" s="119"/>
      <c r="E85" s="119"/>
      <c r="F85" s="9"/>
      <c r="G85" s="9"/>
      <c r="H85" s="120"/>
      <c r="I85" s="120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9"/>
      <c r="AA85" s="9"/>
      <c r="AB85" s="17"/>
    </row>
    <row r="86" ht="15.75" customHeight="1">
      <c r="A86" s="9"/>
      <c r="B86" s="9"/>
      <c r="C86" s="9"/>
      <c r="D86" s="119"/>
      <c r="E86" s="119"/>
      <c r="F86" s="9"/>
      <c r="G86" s="9"/>
      <c r="H86" s="120"/>
      <c r="I86" s="120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9"/>
      <c r="AA86" s="9"/>
      <c r="AB86" s="17"/>
    </row>
    <row r="87" ht="15.75" customHeight="1">
      <c r="A87" s="9"/>
      <c r="B87" s="9"/>
      <c r="C87" s="9"/>
      <c r="D87" s="119"/>
      <c r="E87" s="119"/>
      <c r="F87" s="9"/>
      <c r="G87" s="9"/>
      <c r="H87" s="120"/>
      <c r="I87" s="120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9"/>
      <c r="AA87" s="9"/>
      <c r="AB87" s="17"/>
    </row>
    <row r="88" ht="15.75" customHeight="1">
      <c r="A88" s="9"/>
      <c r="B88" s="9"/>
      <c r="C88" s="9"/>
      <c r="D88" s="119"/>
      <c r="E88" s="119"/>
      <c r="F88" s="9"/>
      <c r="G88" s="9"/>
      <c r="H88" s="120"/>
      <c r="I88" s="120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9"/>
      <c r="AA88" s="9"/>
      <c r="AB88" s="17"/>
    </row>
    <row r="89" ht="15.75" customHeight="1">
      <c r="A89" s="9"/>
      <c r="B89" s="9"/>
      <c r="C89" s="9"/>
      <c r="D89" s="119"/>
      <c r="E89" s="119"/>
      <c r="F89" s="9"/>
      <c r="G89" s="9"/>
      <c r="H89" s="120"/>
      <c r="I89" s="120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9"/>
      <c r="AA89" s="9"/>
      <c r="AB89" s="17"/>
    </row>
    <row r="90" ht="15.75" customHeight="1">
      <c r="A90" s="9"/>
      <c r="B90" s="9"/>
      <c r="C90" s="9"/>
      <c r="D90" s="119"/>
      <c r="E90" s="119"/>
      <c r="F90" s="9"/>
      <c r="G90" s="9"/>
      <c r="H90" s="120"/>
      <c r="I90" s="120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9"/>
      <c r="AA90" s="9"/>
      <c r="AB90" s="17"/>
    </row>
    <row r="91" ht="15.75" customHeight="1">
      <c r="A91" s="9"/>
      <c r="B91" s="9"/>
      <c r="C91" s="9"/>
      <c r="D91" s="119"/>
      <c r="E91" s="119"/>
      <c r="F91" s="9"/>
      <c r="G91" s="9"/>
      <c r="H91" s="120"/>
      <c r="I91" s="120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9"/>
      <c r="AA91" s="9"/>
      <c r="AB91" s="17"/>
    </row>
    <row r="92" ht="15.75" customHeight="1">
      <c r="A92" s="9"/>
      <c r="B92" s="9"/>
      <c r="C92" s="9"/>
      <c r="D92" s="119"/>
      <c r="E92" s="119"/>
      <c r="F92" s="9"/>
      <c r="G92" s="9"/>
      <c r="H92" s="120"/>
      <c r="I92" s="120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9"/>
      <c r="AA92" s="9"/>
      <c r="AB92" s="17"/>
    </row>
    <row r="93" ht="15.75" customHeight="1">
      <c r="A93" s="9"/>
      <c r="B93" s="9"/>
      <c r="C93" s="9"/>
      <c r="D93" s="119"/>
      <c r="E93" s="119"/>
      <c r="F93" s="9"/>
      <c r="G93" s="9"/>
      <c r="H93" s="120"/>
      <c r="I93" s="120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9"/>
      <c r="AA93" s="9"/>
      <c r="AB93" s="17"/>
    </row>
    <row r="94" ht="15.75" customHeight="1">
      <c r="A94" s="9"/>
      <c r="B94" s="9"/>
      <c r="C94" s="9"/>
      <c r="D94" s="119"/>
      <c r="E94" s="119"/>
      <c r="F94" s="9"/>
      <c r="G94" s="9"/>
      <c r="H94" s="120"/>
      <c r="I94" s="120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9"/>
      <c r="AA94" s="9"/>
      <c r="AB94" s="17"/>
    </row>
    <row r="95" ht="15.75" customHeight="1">
      <c r="A95" s="9"/>
      <c r="B95" s="9"/>
      <c r="C95" s="9"/>
      <c r="D95" s="119"/>
      <c r="E95" s="119"/>
      <c r="F95" s="9"/>
      <c r="G95" s="9"/>
      <c r="H95" s="120"/>
      <c r="I95" s="120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9"/>
      <c r="AA95" s="9"/>
      <c r="AB95" s="17"/>
    </row>
    <row r="96" ht="15.75" customHeight="1">
      <c r="A96" s="9"/>
      <c r="B96" s="9"/>
      <c r="C96" s="9"/>
      <c r="D96" s="119"/>
      <c r="E96" s="119"/>
      <c r="F96" s="9"/>
      <c r="G96" s="9"/>
      <c r="H96" s="120"/>
      <c r="I96" s="120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9"/>
      <c r="AA96" s="9"/>
      <c r="AB96" s="17"/>
    </row>
    <row r="97" ht="15.75" customHeight="1">
      <c r="A97" s="9"/>
      <c r="B97" s="9"/>
      <c r="C97" s="9"/>
      <c r="D97" s="119"/>
      <c r="E97" s="119"/>
      <c r="F97" s="9"/>
      <c r="G97" s="9"/>
      <c r="H97" s="120"/>
      <c r="I97" s="120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9"/>
      <c r="AA97" s="9"/>
      <c r="AB97" s="17"/>
    </row>
    <row r="98" ht="15.75" customHeight="1">
      <c r="A98" s="9"/>
      <c r="B98" s="9"/>
      <c r="C98" s="9"/>
      <c r="D98" s="119"/>
      <c r="E98" s="119"/>
      <c r="F98" s="9"/>
      <c r="G98" s="9"/>
      <c r="H98" s="120"/>
      <c r="I98" s="120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9"/>
      <c r="AA98" s="9"/>
      <c r="AB98" s="17"/>
    </row>
    <row r="99" ht="15.75" customHeight="1">
      <c r="A99" s="9"/>
      <c r="B99" s="9"/>
      <c r="C99" s="9"/>
      <c r="D99" s="119"/>
      <c r="E99" s="119"/>
      <c r="F99" s="9"/>
      <c r="G99" s="9"/>
      <c r="H99" s="120"/>
      <c r="I99" s="120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9"/>
      <c r="AA99" s="9"/>
      <c r="AB99" s="17"/>
    </row>
    <row r="100" ht="15.75" customHeight="1">
      <c r="A100" s="9"/>
      <c r="B100" s="9"/>
      <c r="C100" s="9"/>
      <c r="D100" s="119"/>
      <c r="E100" s="119"/>
      <c r="F100" s="9"/>
      <c r="G100" s="9"/>
      <c r="H100" s="120"/>
      <c r="I100" s="120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9"/>
      <c r="AA100" s="9"/>
      <c r="AB100" s="17"/>
    </row>
    <row r="101" ht="15.75" customHeight="1">
      <c r="A101" s="9"/>
      <c r="B101" s="9"/>
      <c r="C101" s="9"/>
      <c r="D101" s="119"/>
      <c r="E101" s="119"/>
      <c r="F101" s="9"/>
      <c r="G101" s="9"/>
      <c r="H101" s="120"/>
      <c r="I101" s="120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9"/>
      <c r="AA101" s="9"/>
      <c r="AB101" s="17"/>
    </row>
    <row r="102" ht="15.75" customHeight="1">
      <c r="A102" s="9"/>
      <c r="B102" s="9"/>
      <c r="C102" s="9"/>
      <c r="D102" s="119"/>
      <c r="E102" s="119"/>
      <c r="F102" s="9"/>
      <c r="G102" s="9"/>
      <c r="H102" s="120"/>
      <c r="I102" s="120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9"/>
      <c r="AA102" s="9"/>
      <c r="AB102" s="17"/>
    </row>
    <row r="103" ht="15.75" customHeight="1">
      <c r="A103" s="9"/>
      <c r="B103" s="9"/>
      <c r="C103" s="9"/>
      <c r="D103" s="119"/>
      <c r="E103" s="119"/>
      <c r="F103" s="9"/>
      <c r="G103" s="9"/>
      <c r="H103" s="120"/>
      <c r="I103" s="120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9"/>
      <c r="AA103" s="9"/>
      <c r="AB103" s="17"/>
    </row>
    <row r="104" ht="15.75" customHeight="1">
      <c r="A104" s="9"/>
      <c r="B104" s="9"/>
      <c r="C104" s="9"/>
      <c r="D104" s="119"/>
      <c r="E104" s="119"/>
      <c r="F104" s="9"/>
      <c r="G104" s="9"/>
      <c r="H104" s="120"/>
      <c r="I104" s="120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9"/>
      <c r="AA104" s="9"/>
      <c r="AB104" s="17"/>
    </row>
    <row r="105" ht="15.75" customHeight="1">
      <c r="A105" s="9"/>
      <c r="B105" s="9"/>
      <c r="C105" s="9"/>
      <c r="D105" s="119"/>
      <c r="E105" s="119"/>
      <c r="F105" s="9"/>
      <c r="G105" s="9"/>
      <c r="H105" s="120"/>
      <c r="I105" s="120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9"/>
      <c r="AA105" s="9"/>
      <c r="AB105" s="17"/>
    </row>
    <row r="106" ht="15.75" customHeight="1">
      <c r="A106" s="9"/>
      <c r="B106" s="9"/>
      <c r="C106" s="9"/>
      <c r="D106" s="119"/>
      <c r="E106" s="119"/>
      <c r="F106" s="9"/>
      <c r="G106" s="9"/>
      <c r="H106" s="120"/>
      <c r="I106" s="120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9"/>
      <c r="AA106" s="9"/>
      <c r="AB106" s="17"/>
    </row>
    <row r="107" ht="15.75" customHeight="1">
      <c r="A107" s="9"/>
      <c r="B107" s="9"/>
      <c r="C107" s="9"/>
      <c r="D107" s="119"/>
      <c r="E107" s="119"/>
      <c r="F107" s="9"/>
      <c r="G107" s="9"/>
      <c r="H107" s="120"/>
      <c r="I107" s="120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9"/>
      <c r="AA107" s="9"/>
      <c r="AB107" s="17"/>
    </row>
    <row r="108" ht="15.75" customHeight="1">
      <c r="A108" s="9"/>
      <c r="B108" s="9"/>
      <c r="C108" s="9"/>
      <c r="D108" s="119"/>
      <c r="E108" s="119"/>
      <c r="F108" s="9"/>
      <c r="G108" s="9"/>
      <c r="H108" s="120"/>
      <c r="I108" s="120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9"/>
      <c r="AA108" s="9"/>
      <c r="AB108" s="17"/>
    </row>
    <row r="109" ht="15.75" customHeight="1">
      <c r="A109" s="9"/>
      <c r="B109" s="9"/>
      <c r="C109" s="9"/>
      <c r="D109" s="119"/>
      <c r="E109" s="119"/>
      <c r="F109" s="9"/>
      <c r="G109" s="9"/>
      <c r="H109" s="120"/>
      <c r="I109" s="120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9"/>
      <c r="AA109" s="9"/>
      <c r="AB109" s="17"/>
    </row>
    <row r="110" ht="15.75" customHeight="1">
      <c r="A110" s="9"/>
      <c r="B110" s="9"/>
      <c r="C110" s="9"/>
      <c r="D110" s="119"/>
      <c r="E110" s="119"/>
      <c r="F110" s="9"/>
      <c r="G110" s="9"/>
      <c r="H110" s="120"/>
      <c r="I110" s="120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9"/>
      <c r="AA110" s="9"/>
      <c r="AB110" s="17"/>
    </row>
    <row r="111" ht="15.75" customHeight="1">
      <c r="A111" s="9"/>
      <c r="B111" s="9"/>
      <c r="C111" s="9"/>
      <c r="D111" s="119"/>
      <c r="E111" s="119"/>
      <c r="F111" s="9"/>
      <c r="G111" s="9"/>
      <c r="H111" s="120"/>
      <c r="I111" s="120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9"/>
      <c r="AA111" s="9"/>
      <c r="AB111" s="17"/>
    </row>
    <row r="112" ht="15.75" customHeight="1">
      <c r="A112" s="9"/>
      <c r="B112" s="9"/>
      <c r="C112" s="9"/>
      <c r="D112" s="119"/>
      <c r="E112" s="119"/>
      <c r="F112" s="9"/>
      <c r="G112" s="9"/>
      <c r="H112" s="120"/>
      <c r="I112" s="120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9"/>
      <c r="AA112" s="9"/>
      <c r="AB112" s="17"/>
    </row>
    <row r="113" ht="15.75" customHeight="1">
      <c r="A113" s="9"/>
      <c r="B113" s="9"/>
      <c r="C113" s="9"/>
      <c r="D113" s="119"/>
      <c r="E113" s="119"/>
      <c r="F113" s="9"/>
      <c r="G113" s="9"/>
      <c r="H113" s="120"/>
      <c r="I113" s="120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9"/>
      <c r="AA113" s="9"/>
      <c r="AB113" s="17"/>
    </row>
    <row r="114" ht="15.75" customHeight="1">
      <c r="A114" s="9"/>
      <c r="B114" s="9"/>
      <c r="C114" s="9"/>
      <c r="D114" s="119"/>
      <c r="E114" s="119"/>
      <c r="F114" s="9"/>
      <c r="G114" s="9"/>
      <c r="H114" s="120"/>
      <c r="I114" s="120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9"/>
      <c r="AA114" s="9"/>
      <c r="AB114" s="17"/>
    </row>
    <row r="115" ht="15.75" customHeight="1">
      <c r="A115" s="9"/>
      <c r="B115" s="9"/>
      <c r="C115" s="9"/>
      <c r="D115" s="119"/>
      <c r="E115" s="119"/>
      <c r="F115" s="9"/>
      <c r="G115" s="9"/>
      <c r="H115" s="120"/>
      <c r="I115" s="120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9"/>
      <c r="AA115" s="9"/>
      <c r="AB115" s="17"/>
    </row>
    <row r="116" ht="15.75" customHeight="1">
      <c r="A116" s="9"/>
      <c r="B116" s="9"/>
      <c r="C116" s="9"/>
      <c r="D116" s="119"/>
      <c r="E116" s="119"/>
      <c r="F116" s="9"/>
      <c r="G116" s="9"/>
      <c r="H116" s="120"/>
      <c r="I116" s="120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9"/>
      <c r="AA116" s="9"/>
      <c r="AB116" s="17"/>
    </row>
    <row r="117" ht="15.75" customHeight="1">
      <c r="A117" s="9"/>
      <c r="B117" s="9"/>
      <c r="C117" s="9"/>
      <c r="D117" s="119"/>
      <c r="E117" s="119"/>
      <c r="F117" s="9"/>
      <c r="G117" s="9"/>
      <c r="H117" s="120"/>
      <c r="I117" s="120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9"/>
      <c r="AA117" s="9"/>
      <c r="AB117" s="17"/>
    </row>
    <row r="118" ht="15.75" customHeight="1">
      <c r="A118" s="9"/>
      <c r="B118" s="9"/>
      <c r="C118" s="9"/>
      <c r="D118" s="119"/>
      <c r="E118" s="119"/>
      <c r="F118" s="9"/>
      <c r="G118" s="9"/>
      <c r="H118" s="120"/>
      <c r="I118" s="120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9"/>
      <c r="AA118" s="9"/>
      <c r="AB118" s="17"/>
    </row>
    <row r="119" ht="15.75" customHeight="1">
      <c r="A119" s="9"/>
      <c r="B119" s="9"/>
      <c r="C119" s="9"/>
      <c r="D119" s="119"/>
      <c r="E119" s="119"/>
      <c r="F119" s="9"/>
      <c r="G119" s="9"/>
      <c r="H119" s="120"/>
      <c r="I119" s="120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9"/>
      <c r="AA119" s="9"/>
      <c r="AB119" s="17"/>
    </row>
    <row r="120" ht="15.75" customHeight="1">
      <c r="A120" s="9"/>
      <c r="B120" s="9"/>
      <c r="C120" s="9"/>
      <c r="D120" s="119"/>
      <c r="E120" s="119"/>
      <c r="F120" s="9"/>
      <c r="G120" s="9"/>
      <c r="H120" s="120"/>
      <c r="I120" s="120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9"/>
      <c r="AA120" s="9"/>
      <c r="AB120" s="17"/>
    </row>
    <row r="121" ht="15.75" customHeight="1">
      <c r="A121" s="9"/>
      <c r="B121" s="9"/>
      <c r="C121" s="9"/>
      <c r="D121" s="119"/>
      <c r="E121" s="119"/>
      <c r="F121" s="9"/>
      <c r="G121" s="9"/>
      <c r="H121" s="120"/>
      <c r="I121" s="120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9"/>
      <c r="AA121" s="9"/>
      <c r="AB121" s="17"/>
    </row>
    <row r="122" ht="15.75" customHeight="1">
      <c r="A122" s="9"/>
      <c r="B122" s="9"/>
      <c r="C122" s="9"/>
      <c r="D122" s="119"/>
      <c r="E122" s="119"/>
      <c r="F122" s="9"/>
      <c r="G122" s="9"/>
      <c r="H122" s="120"/>
      <c r="I122" s="120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9"/>
      <c r="AA122" s="9"/>
      <c r="AB122" s="17"/>
    </row>
    <row r="123" ht="15.75" customHeight="1">
      <c r="A123" s="9"/>
      <c r="B123" s="9"/>
      <c r="C123" s="9"/>
      <c r="D123" s="119"/>
      <c r="E123" s="119"/>
      <c r="F123" s="9"/>
      <c r="G123" s="9"/>
      <c r="H123" s="120"/>
      <c r="I123" s="120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9"/>
      <c r="AA123" s="9"/>
      <c r="AB123" s="17"/>
    </row>
    <row r="124" ht="15.75" customHeight="1">
      <c r="A124" s="9"/>
      <c r="B124" s="9"/>
      <c r="C124" s="9"/>
      <c r="D124" s="119"/>
      <c r="E124" s="119"/>
      <c r="F124" s="9"/>
      <c r="G124" s="9"/>
      <c r="H124" s="120"/>
      <c r="I124" s="120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9"/>
      <c r="AA124" s="9"/>
      <c r="AB124" s="17"/>
    </row>
    <row r="125" ht="15.75" customHeight="1">
      <c r="A125" s="9"/>
      <c r="B125" s="9"/>
      <c r="C125" s="9"/>
      <c r="D125" s="119"/>
      <c r="E125" s="119"/>
      <c r="F125" s="9"/>
      <c r="G125" s="9"/>
      <c r="H125" s="120"/>
      <c r="I125" s="120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9"/>
      <c r="AA125" s="9"/>
      <c r="AB125" s="17"/>
    </row>
    <row r="126" ht="15.75" customHeight="1">
      <c r="A126" s="9"/>
      <c r="B126" s="9"/>
      <c r="C126" s="9"/>
      <c r="D126" s="119"/>
      <c r="E126" s="119"/>
      <c r="F126" s="9"/>
      <c r="G126" s="9"/>
      <c r="H126" s="120"/>
      <c r="I126" s="120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9"/>
      <c r="AA126" s="9"/>
      <c r="AB126" s="17"/>
    </row>
    <row r="127" ht="15.75" customHeight="1">
      <c r="A127" s="9"/>
      <c r="B127" s="9"/>
      <c r="C127" s="9"/>
      <c r="D127" s="119"/>
      <c r="E127" s="119"/>
      <c r="F127" s="9"/>
      <c r="G127" s="9"/>
      <c r="H127" s="120"/>
      <c r="I127" s="120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9"/>
      <c r="AA127" s="9"/>
      <c r="AB127" s="17"/>
    </row>
    <row r="128" ht="15.75" customHeight="1">
      <c r="A128" s="9"/>
      <c r="B128" s="9"/>
      <c r="C128" s="9"/>
      <c r="D128" s="119"/>
      <c r="E128" s="119"/>
      <c r="F128" s="9"/>
      <c r="G128" s="9"/>
      <c r="H128" s="120"/>
      <c r="I128" s="120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9"/>
      <c r="AA128" s="9"/>
      <c r="AB128" s="17"/>
    </row>
    <row r="129" ht="15.75" customHeight="1">
      <c r="A129" s="9"/>
      <c r="B129" s="9"/>
      <c r="C129" s="9"/>
      <c r="D129" s="119"/>
      <c r="E129" s="119"/>
      <c r="F129" s="9"/>
      <c r="G129" s="9"/>
      <c r="H129" s="120"/>
      <c r="I129" s="120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9"/>
      <c r="AA129" s="9"/>
      <c r="AB129" s="17"/>
    </row>
    <row r="130" ht="15.75" customHeight="1">
      <c r="A130" s="9"/>
      <c r="B130" s="9"/>
      <c r="C130" s="9"/>
      <c r="D130" s="119"/>
      <c r="E130" s="119"/>
      <c r="F130" s="9"/>
      <c r="G130" s="9"/>
      <c r="H130" s="120"/>
      <c r="I130" s="120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9"/>
      <c r="AA130" s="9"/>
      <c r="AB130" s="17"/>
    </row>
    <row r="131" ht="15.75" customHeight="1">
      <c r="A131" s="9"/>
      <c r="B131" s="9"/>
      <c r="C131" s="9"/>
      <c r="D131" s="119"/>
      <c r="E131" s="119"/>
      <c r="F131" s="9"/>
      <c r="G131" s="9"/>
      <c r="H131" s="120"/>
      <c r="I131" s="120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9"/>
      <c r="AA131" s="9"/>
      <c r="AB131" s="17"/>
    </row>
    <row r="132" ht="15.75" customHeight="1">
      <c r="A132" s="9"/>
      <c r="B132" s="9"/>
      <c r="C132" s="9"/>
      <c r="D132" s="119"/>
      <c r="E132" s="119"/>
      <c r="F132" s="9"/>
      <c r="G132" s="9"/>
      <c r="H132" s="120"/>
      <c r="I132" s="120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9"/>
      <c r="AA132" s="9"/>
      <c r="AB132" s="17"/>
    </row>
    <row r="133" ht="15.75" customHeight="1">
      <c r="A133" s="9"/>
      <c r="B133" s="9"/>
      <c r="C133" s="9"/>
      <c r="D133" s="119"/>
      <c r="E133" s="119"/>
      <c r="F133" s="9"/>
      <c r="G133" s="9"/>
      <c r="H133" s="120"/>
      <c r="I133" s="120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9"/>
      <c r="AA133" s="9"/>
      <c r="AB133" s="17"/>
    </row>
    <row r="134" ht="15.75" customHeight="1">
      <c r="A134" s="9"/>
      <c r="B134" s="9"/>
      <c r="C134" s="9"/>
      <c r="D134" s="119"/>
      <c r="E134" s="119"/>
      <c r="F134" s="9"/>
      <c r="G134" s="9"/>
      <c r="H134" s="120"/>
      <c r="I134" s="120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9"/>
      <c r="AA134" s="9"/>
      <c r="AB134" s="17"/>
    </row>
    <row r="135" ht="15.75" customHeight="1">
      <c r="A135" s="9"/>
      <c r="B135" s="9"/>
      <c r="C135" s="9"/>
      <c r="D135" s="119"/>
      <c r="E135" s="119"/>
      <c r="F135" s="9"/>
      <c r="G135" s="9"/>
      <c r="H135" s="120"/>
      <c r="I135" s="120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9"/>
      <c r="AA135" s="9"/>
      <c r="AB135" s="17"/>
    </row>
    <row r="136" ht="15.75" customHeight="1">
      <c r="A136" s="9"/>
      <c r="B136" s="9"/>
      <c r="C136" s="9"/>
      <c r="D136" s="119"/>
      <c r="E136" s="119"/>
      <c r="F136" s="9"/>
      <c r="G136" s="9"/>
      <c r="H136" s="120"/>
      <c r="I136" s="120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9"/>
      <c r="AA136" s="9"/>
      <c r="AB136" s="17"/>
    </row>
    <row r="137" ht="15.75" customHeight="1">
      <c r="A137" s="9"/>
      <c r="B137" s="9"/>
      <c r="C137" s="9"/>
      <c r="D137" s="119"/>
      <c r="E137" s="119"/>
      <c r="F137" s="9"/>
      <c r="G137" s="9"/>
      <c r="H137" s="120"/>
      <c r="I137" s="120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9"/>
      <c r="AA137" s="9"/>
      <c r="AB137" s="17"/>
    </row>
    <row r="138" ht="15.75" customHeight="1">
      <c r="A138" s="9"/>
      <c r="B138" s="9"/>
      <c r="C138" s="9"/>
      <c r="D138" s="119"/>
      <c r="E138" s="119"/>
      <c r="F138" s="9"/>
      <c r="G138" s="9"/>
      <c r="H138" s="120"/>
      <c r="I138" s="120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9"/>
      <c r="AA138" s="9"/>
      <c r="AB138" s="17"/>
    </row>
    <row r="139" ht="15.75" customHeight="1">
      <c r="A139" s="9"/>
      <c r="B139" s="9"/>
      <c r="C139" s="9"/>
      <c r="D139" s="119"/>
      <c r="E139" s="119"/>
      <c r="F139" s="9"/>
      <c r="G139" s="9"/>
      <c r="H139" s="120"/>
      <c r="I139" s="120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9"/>
      <c r="AA139" s="9"/>
      <c r="AB139" s="17"/>
    </row>
    <row r="140" ht="15.75" customHeight="1">
      <c r="A140" s="9"/>
      <c r="B140" s="9"/>
      <c r="C140" s="9"/>
      <c r="D140" s="119"/>
      <c r="E140" s="119"/>
      <c r="F140" s="9"/>
      <c r="G140" s="9"/>
      <c r="H140" s="120"/>
      <c r="I140" s="120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9"/>
      <c r="AA140" s="9"/>
      <c r="AB140" s="17"/>
    </row>
    <row r="141" ht="15.75" customHeight="1">
      <c r="A141" s="9"/>
      <c r="B141" s="9"/>
      <c r="C141" s="9"/>
      <c r="D141" s="119"/>
      <c r="E141" s="119"/>
      <c r="F141" s="9"/>
      <c r="G141" s="9"/>
      <c r="H141" s="120"/>
      <c r="I141" s="120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9"/>
      <c r="AA141" s="9"/>
      <c r="AB141" s="17"/>
    </row>
    <row r="142" ht="15.75" customHeight="1">
      <c r="A142" s="9"/>
      <c r="B142" s="9"/>
      <c r="C142" s="9"/>
      <c r="D142" s="119"/>
      <c r="E142" s="119"/>
      <c r="F142" s="9"/>
      <c r="G142" s="9"/>
      <c r="H142" s="120"/>
      <c r="I142" s="120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9"/>
      <c r="AA142" s="9"/>
      <c r="AB142" s="17"/>
    </row>
    <row r="143" ht="15.75" customHeight="1">
      <c r="A143" s="9"/>
      <c r="B143" s="9"/>
      <c r="C143" s="9"/>
      <c r="D143" s="119"/>
      <c r="E143" s="119"/>
      <c r="F143" s="9"/>
      <c r="G143" s="9"/>
      <c r="H143" s="120"/>
      <c r="I143" s="120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9"/>
      <c r="AA143" s="9"/>
      <c r="AB143" s="17"/>
    </row>
    <row r="144" ht="15.75" customHeight="1">
      <c r="A144" s="9"/>
      <c r="B144" s="9"/>
      <c r="C144" s="9"/>
      <c r="D144" s="119"/>
      <c r="E144" s="119"/>
      <c r="F144" s="9"/>
      <c r="G144" s="9"/>
      <c r="H144" s="120"/>
      <c r="I144" s="120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9"/>
      <c r="AA144" s="9"/>
      <c r="AB144" s="17"/>
    </row>
    <row r="145" ht="15.75" customHeight="1">
      <c r="A145" s="9"/>
      <c r="B145" s="9"/>
      <c r="C145" s="9"/>
      <c r="D145" s="119"/>
      <c r="E145" s="119"/>
      <c r="F145" s="9"/>
      <c r="G145" s="9"/>
      <c r="H145" s="120"/>
      <c r="I145" s="120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9"/>
      <c r="AA145" s="9"/>
      <c r="AB145" s="17"/>
    </row>
    <row r="146" ht="15.75" customHeight="1">
      <c r="A146" s="9"/>
      <c r="B146" s="9"/>
      <c r="C146" s="9"/>
      <c r="D146" s="119"/>
      <c r="E146" s="119"/>
      <c r="F146" s="9"/>
      <c r="G146" s="9"/>
      <c r="H146" s="120"/>
      <c r="I146" s="120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9"/>
      <c r="AA146" s="9"/>
      <c r="AB146" s="17"/>
    </row>
    <row r="147" ht="15.75" customHeight="1">
      <c r="A147" s="9"/>
      <c r="B147" s="9"/>
      <c r="C147" s="9"/>
      <c r="D147" s="119"/>
      <c r="E147" s="119"/>
      <c r="F147" s="9"/>
      <c r="G147" s="9"/>
      <c r="H147" s="120"/>
      <c r="I147" s="120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9"/>
      <c r="AA147" s="9"/>
      <c r="AB147" s="17"/>
    </row>
    <row r="148" ht="15.75" customHeight="1">
      <c r="A148" s="9"/>
      <c r="B148" s="9"/>
      <c r="C148" s="9"/>
      <c r="D148" s="119"/>
      <c r="E148" s="119"/>
      <c r="F148" s="9"/>
      <c r="G148" s="9"/>
      <c r="H148" s="120"/>
      <c r="I148" s="120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9"/>
      <c r="AA148" s="9"/>
      <c r="AB148" s="17"/>
    </row>
    <row r="149" ht="15.75" customHeight="1">
      <c r="A149" s="9"/>
      <c r="B149" s="9"/>
      <c r="C149" s="9"/>
      <c r="D149" s="119"/>
      <c r="E149" s="119"/>
      <c r="F149" s="9"/>
      <c r="G149" s="9"/>
      <c r="H149" s="120"/>
      <c r="I149" s="120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9"/>
      <c r="AA149" s="9"/>
      <c r="AB149" s="17"/>
    </row>
    <row r="150" ht="15.75" customHeight="1">
      <c r="A150" s="9"/>
      <c r="B150" s="9"/>
      <c r="C150" s="9"/>
      <c r="D150" s="119"/>
      <c r="E150" s="119"/>
      <c r="F150" s="9"/>
      <c r="G150" s="9"/>
      <c r="H150" s="120"/>
      <c r="I150" s="120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9"/>
      <c r="AA150" s="9"/>
      <c r="AB150" s="17"/>
    </row>
    <row r="151" ht="15.75" customHeight="1">
      <c r="A151" s="9"/>
      <c r="B151" s="9"/>
      <c r="C151" s="9"/>
      <c r="D151" s="119"/>
      <c r="E151" s="119"/>
      <c r="F151" s="9"/>
      <c r="G151" s="9"/>
      <c r="H151" s="120"/>
      <c r="I151" s="120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9"/>
      <c r="AA151" s="9"/>
      <c r="AB151" s="17"/>
    </row>
    <row r="152" ht="15.75" customHeight="1">
      <c r="A152" s="9"/>
      <c r="B152" s="9"/>
      <c r="C152" s="9"/>
      <c r="D152" s="119"/>
      <c r="E152" s="119"/>
      <c r="F152" s="9"/>
      <c r="G152" s="9"/>
      <c r="H152" s="120"/>
      <c r="I152" s="120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9"/>
      <c r="AA152" s="9"/>
      <c r="AB152" s="17"/>
    </row>
    <row r="153" ht="15.75" customHeight="1">
      <c r="A153" s="9"/>
      <c r="B153" s="9"/>
      <c r="C153" s="9"/>
      <c r="D153" s="119"/>
      <c r="E153" s="119"/>
      <c r="F153" s="9"/>
      <c r="G153" s="9"/>
      <c r="H153" s="120"/>
      <c r="I153" s="120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9"/>
      <c r="AA153" s="9"/>
      <c r="AB153" s="17"/>
    </row>
    <row r="154" ht="15.75" customHeight="1">
      <c r="A154" s="9"/>
      <c r="B154" s="9"/>
      <c r="C154" s="9"/>
      <c r="D154" s="119"/>
      <c r="E154" s="119"/>
      <c r="F154" s="9"/>
      <c r="G154" s="9"/>
      <c r="H154" s="120"/>
      <c r="I154" s="120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9"/>
      <c r="AA154" s="9"/>
      <c r="AB154" s="17"/>
    </row>
    <row r="155" ht="15.75" customHeight="1">
      <c r="A155" s="9"/>
      <c r="B155" s="9"/>
      <c r="C155" s="9"/>
      <c r="D155" s="119"/>
      <c r="E155" s="119"/>
      <c r="F155" s="9"/>
      <c r="G155" s="9"/>
      <c r="H155" s="120"/>
      <c r="I155" s="120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9"/>
      <c r="AA155" s="9"/>
      <c r="AB155" s="17"/>
    </row>
    <row r="156" ht="15.75" customHeight="1">
      <c r="A156" s="9"/>
      <c r="B156" s="9"/>
      <c r="C156" s="9"/>
      <c r="D156" s="119"/>
      <c r="E156" s="119"/>
      <c r="F156" s="9"/>
      <c r="G156" s="9"/>
      <c r="H156" s="120"/>
      <c r="I156" s="120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9"/>
      <c r="AA156" s="9"/>
      <c r="AB156" s="17"/>
    </row>
    <row r="157" ht="15.75" customHeight="1">
      <c r="A157" s="9"/>
      <c r="B157" s="9"/>
      <c r="C157" s="9"/>
      <c r="D157" s="119"/>
      <c r="E157" s="119"/>
      <c r="F157" s="9"/>
      <c r="G157" s="9"/>
      <c r="H157" s="120"/>
      <c r="I157" s="120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9"/>
      <c r="AA157" s="9"/>
      <c r="AB157" s="17"/>
    </row>
    <row r="158" ht="15.75" customHeight="1">
      <c r="A158" s="9"/>
      <c r="B158" s="9"/>
      <c r="C158" s="9"/>
      <c r="D158" s="119"/>
      <c r="E158" s="119"/>
      <c r="F158" s="9"/>
      <c r="G158" s="9"/>
      <c r="H158" s="120"/>
      <c r="I158" s="120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9"/>
      <c r="AA158" s="9"/>
      <c r="AB158" s="17"/>
    </row>
    <row r="159" ht="15.75" customHeight="1">
      <c r="A159" s="9"/>
      <c r="B159" s="9"/>
      <c r="C159" s="9"/>
      <c r="D159" s="119"/>
      <c r="E159" s="119"/>
      <c r="F159" s="9"/>
      <c r="G159" s="9"/>
      <c r="H159" s="120"/>
      <c r="I159" s="120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9"/>
      <c r="AA159" s="9"/>
      <c r="AB159" s="17"/>
    </row>
    <row r="160" ht="15.75" customHeight="1">
      <c r="A160" s="9"/>
      <c r="B160" s="9"/>
      <c r="C160" s="9"/>
      <c r="D160" s="119"/>
      <c r="E160" s="119"/>
      <c r="F160" s="9"/>
      <c r="G160" s="9"/>
      <c r="H160" s="120"/>
      <c r="I160" s="120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9"/>
      <c r="AA160" s="9"/>
      <c r="AB160" s="17"/>
    </row>
    <row r="161" ht="15.75" customHeight="1">
      <c r="A161" s="9"/>
      <c r="B161" s="9"/>
      <c r="C161" s="9"/>
      <c r="D161" s="119"/>
      <c r="E161" s="119"/>
      <c r="F161" s="9"/>
      <c r="G161" s="9"/>
      <c r="H161" s="120"/>
      <c r="I161" s="120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9"/>
      <c r="AA161" s="9"/>
      <c r="AB161" s="17"/>
    </row>
    <row r="162" ht="15.75" customHeight="1">
      <c r="A162" s="9"/>
      <c r="B162" s="9"/>
      <c r="C162" s="9"/>
      <c r="D162" s="119"/>
      <c r="E162" s="119"/>
      <c r="F162" s="9"/>
      <c r="G162" s="9"/>
      <c r="H162" s="120"/>
      <c r="I162" s="120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9"/>
      <c r="AA162" s="9"/>
      <c r="AB162" s="17"/>
    </row>
    <row r="163" ht="15.75" customHeight="1">
      <c r="A163" s="9"/>
      <c r="B163" s="9"/>
      <c r="C163" s="9"/>
      <c r="D163" s="119"/>
      <c r="E163" s="119"/>
      <c r="F163" s="9"/>
      <c r="G163" s="9"/>
      <c r="H163" s="120"/>
      <c r="I163" s="120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9"/>
      <c r="AA163" s="9"/>
      <c r="AB163" s="17"/>
    </row>
    <row r="164" ht="15.75" customHeight="1">
      <c r="A164" s="9"/>
      <c r="B164" s="9"/>
      <c r="C164" s="9"/>
      <c r="D164" s="119"/>
      <c r="E164" s="119"/>
      <c r="F164" s="9"/>
      <c r="G164" s="9"/>
      <c r="H164" s="120"/>
      <c r="I164" s="120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9"/>
      <c r="AA164" s="9"/>
      <c r="AB164" s="17"/>
    </row>
    <row r="165" ht="15.75" customHeight="1">
      <c r="A165" s="9"/>
      <c r="B165" s="9"/>
      <c r="C165" s="9"/>
      <c r="D165" s="119"/>
      <c r="E165" s="119"/>
      <c r="F165" s="9"/>
      <c r="G165" s="9"/>
      <c r="H165" s="120"/>
      <c r="I165" s="120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9"/>
      <c r="AA165" s="9"/>
      <c r="AB165" s="17"/>
    </row>
    <row r="166" ht="15.75" customHeight="1">
      <c r="A166" s="9"/>
      <c r="B166" s="9"/>
      <c r="C166" s="9"/>
      <c r="D166" s="119"/>
      <c r="E166" s="119"/>
      <c r="F166" s="9"/>
      <c r="G166" s="9"/>
      <c r="H166" s="120"/>
      <c r="I166" s="120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9"/>
      <c r="AA166" s="9"/>
      <c r="AB166" s="17"/>
    </row>
    <row r="167" ht="15.75" customHeight="1">
      <c r="A167" s="9"/>
      <c r="B167" s="9"/>
      <c r="C167" s="9"/>
      <c r="D167" s="119"/>
      <c r="E167" s="119"/>
      <c r="F167" s="9"/>
      <c r="G167" s="9"/>
      <c r="H167" s="120"/>
      <c r="I167" s="120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9"/>
      <c r="AA167" s="9"/>
      <c r="AB167" s="17"/>
    </row>
    <row r="168" ht="15.75" customHeight="1">
      <c r="A168" s="9"/>
      <c r="B168" s="9"/>
      <c r="C168" s="9"/>
      <c r="D168" s="119"/>
      <c r="E168" s="119"/>
      <c r="F168" s="9"/>
      <c r="G168" s="9"/>
      <c r="H168" s="120"/>
      <c r="I168" s="120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9"/>
      <c r="AA168" s="9"/>
      <c r="AB168" s="17"/>
    </row>
    <row r="169" ht="15.75" customHeight="1">
      <c r="A169" s="9"/>
      <c r="B169" s="9"/>
      <c r="C169" s="9"/>
      <c r="D169" s="119"/>
      <c r="E169" s="119"/>
      <c r="F169" s="9"/>
      <c r="G169" s="9"/>
      <c r="H169" s="120"/>
      <c r="I169" s="120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9"/>
      <c r="AA169" s="9"/>
      <c r="AB169" s="17"/>
    </row>
    <row r="170" ht="15.75" customHeight="1">
      <c r="A170" s="9"/>
      <c r="B170" s="9"/>
      <c r="C170" s="9"/>
      <c r="D170" s="119"/>
      <c r="E170" s="119"/>
      <c r="F170" s="9"/>
      <c r="G170" s="9"/>
      <c r="H170" s="120"/>
      <c r="I170" s="120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9"/>
      <c r="AA170" s="9"/>
      <c r="AB170" s="17"/>
    </row>
    <row r="171" ht="15.75" customHeight="1">
      <c r="A171" s="9"/>
      <c r="B171" s="9"/>
      <c r="C171" s="9"/>
      <c r="D171" s="119"/>
      <c r="E171" s="119"/>
      <c r="F171" s="9"/>
      <c r="G171" s="9"/>
      <c r="H171" s="120"/>
      <c r="I171" s="120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9"/>
      <c r="AA171" s="9"/>
      <c r="AB171" s="17"/>
    </row>
    <row r="172" ht="15.75" customHeight="1">
      <c r="A172" s="9"/>
      <c r="B172" s="9"/>
      <c r="C172" s="9"/>
      <c r="D172" s="119"/>
      <c r="E172" s="119"/>
      <c r="F172" s="9"/>
      <c r="G172" s="9"/>
      <c r="H172" s="120"/>
      <c r="I172" s="120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9"/>
      <c r="AA172" s="9"/>
      <c r="AB172" s="17"/>
    </row>
    <row r="173" ht="15.75" customHeight="1">
      <c r="A173" s="9"/>
      <c r="B173" s="9"/>
      <c r="C173" s="9"/>
      <c r="D173" s="119"/>
      <c r="E173" s="119"/>
      <c r="F173" s="9"/>
      <c r="G173" s="9"/>
      <c r="H173" s="120"/>
      <c r="I173" s="120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9"/>
      <c r="AA173" s="9"/>
      <c r="AB173" s="17"/>
    </row>
    <row r="174" ht="15.75" customHeight="1">
      <c r="A174" s="9"/>
      <c r="B174" s="9"/>
      <c r="C174" s="9"/>
      <c r="D174" s="119"/>
      <c r="E174" s="119"/>
      <c r="F174" s="9"/>
      <c r="G174" s="9"/>
      <c r="H174" s="120"/>
      <c r="I174" s="120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9"/>
      <c r="AA174" s="9"/>
      <c r="AB174" s="17"/>
    </row>
    <row r="175" ht="15.75" customHeight="1">
      <c r="A175" s="9"/>
      <c r="B175" s="9"/>
      <c r="C175" s="9"/>
      <c r="D175" s="119"/>
      <c r="E175" s="119"/>
      <c r="F175" s="9"/>
      <c r="G175" s="9"/>
      <c r="H175" s="120"/>
      <c r="I175" s="120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9"/>
      <c r="AA175" s="9"/>
      <c r="AB175" s="17"/>
    </row>
    <row r="176" ht="15.75" customHeight="1">
      <c r="A176" s="9"/>
      <c r="B176" s="9"/>
      <c r="C176" s="9"/>
      <c r="D176" s="119"/>
      <c r="E176" s="119"/>
      <c r="F176" s="9"/>
      <c r="G176" s="9"/>
      <c r="H176" s="120"/>
      <c r="I176" s="120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9"/>
      <c r="AA176" s="9"/>
      <c r="AB176" s="17"/>
    </row>
    <row r="177" ht="15.75" customHeight="1">
      <c r="A177" s="9"/>
      <c r="B177" s="9"/>
      <c r="C177" s="9"/>
      <c r="D177" s="119"/>
      <c r="E177" s="119"/>
      <c r="F177" s="9"/>
      <c r="G177" s="9"/>
      <c r="H177" s="120"/>
      <c r="I177" s="120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9"/>
      <c r="AA177" s="9"/>
      <c r="AB177" s="17"/>
    </row>
    <row r="178" ht="15.75" customHeight="1">
      <c r="A178" s="9"/>
      <c r="B178" s="9"/>
      <c r="C178" s="9"/>
      <c r="D178" s="119"/>
      <c r="E178" s="119"/>
      <c r="F178" s="9"/>
      <c r="G178" s="9"/>
      <c r="H178" s="120"/>
      <c r="I178" s="120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9"/>
      <c r="AA178" s="9"/>
      <c r="AB178" s="17"/>
    </row>
    <row r="179" ht="15.75" customHeight="1">
      <c r="A179" s="9"/>
      <c r="B179" s="9"/>
      <c r="C179" s="9"/>
      <c r="D179" s="119"/>
      <c r="E179" s="119"/>
      <c r="F179" s="9"/>
      <c r="G179" s="9"/>
      <c r="H179" s="120"/>
      <c r="I179" s="120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9"/>
      <c r="AA179" s="9"/>
      <c r="AB179" s="17"/>
    </row>
    <row r="180" ht="15.75" customHeight="1">
      <c r="A180" s="9"/>
      <c r="B180" s="9"/>
      <c r="C180" s="9"/>
      <c r="D180" s="119"/>
      <c r="E180" s="119"/>
      <c r="F180" s="9"/>
      <c r="G180" s="9"/>
      <c r="H180" s="120"/>
      <c r="I180" s="120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9"/>
      <c r="AA180" s="9"/>
      <c r="AB180" s="17"/>
    </row>
    <row r="181" ht="15.75" customHeight="1">
      <c r="A181" s="9"/>
      <c r="B181" s="9"/>
      <c r="C181" s="9"/>
      <c r="D181" s="119"/>
      <c r="E181" s="119"/>
      <c r="F181" s="9"/>
      <c r="G181" s="9"/>
      <c r="H181" s="120"/>
      <c r="I181" s="120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9"/>
      <c r="AA181" s="9"/>
      <c r="AB181" s="17"/>
    </row>
    <row r="182" ht="15.75" customHeight="1">
      <c r="A182" s="9"/>
      <c r="B182" s="9"/>
      <c r="C182" s="9"/>
      <c r="D182" s="119"/>
      <c r="E182" s="119"/>
      <c r="F182" s="9"/>
      <c r="G182" s="9"/>
      <c r="H182" s="120"/>
      <c r="I182" s="120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9"/>
      <c r="AA182" s="9"/>
      <c r="AB182" s="17"/>
    </row>
    <row r="183" ht="15.75" customHeight="1">
      <c r="A183" s="9"/>
      <c r="B183" s="9"/>
      <c r="C183" s="9"/>
      <c r="D183" s="119"/>
      <c r="E183" s="119"/>
      <c r="F183" s="9"/>
      <c r="G183" s="9"/>
      <c r="H183" s="120"/>
      <c r="I183" s="120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9"/>
      <c r="AA183" s="9"/>
      <c r="AB183" s="17"/>
    </row>
    <row r="184" ht="15.75" customHeight="1">
      <c r="A184" s="9"/>
      <c r="B184" s="9"/>
      <c r="C184" s="9"/>
      <c r="D184" s="119"/>
      <c r="E184" s="119"/>
      <c r="F184" s="9"/>
      <c r="G184" s="9"/>
      <c r="H184" s="120"/>
      <c r="I184" s="120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9"/>
      <c r="AA184" s="9"/>
      <c r="AB184" s="17"/>
    </row>
    <row r="185" ht="15.75" customHeight="1">
      <c r="A185" s="9"/>
      <c r="B185" s="9"/>
      <c r="C185" s="9"/>
      <c r="D185" s="119"/>
      <c r="E185" s="119"/>
      <c r="F185" s="9"/>
      <c r="G185" s="9"/>
      <c r="H185" s="120"/>
      <c r="I185" s="120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9"/>
      <c r="AA185" s="9"/>
      <c r="AB185" s="17"/>
    </row>
    <row r="186" ht="15.75" customHeight="1">
      <c r="A186" s="9"/>
      <c r="B186" s="9"/>
      <c r="C186" s="9"/>
      <c r="D186" s="119"/>
      <c r="E186" s="119"/>
      <c r="F186" s="9"/>
      <c r="G186" s="9"/>
      <c r="H186" s="120"/>
      <c r="I186" s="120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9"/>
      <c r="AA186" s="9"/>
      <c r="AB186" s="17"/>
    </row>
    <row r="187" ht="15.75" customHeight="1">
      <c r="A187" s="9"/>
      <c r="B187" s="9"/>
      <c r="C187" s="9"/>
      <c r="D187" s="119"/>
      <c r="E187" s="119"/>
      <c r="F187" s="9"/>
      <c r="G187" s="9"/>
      <c r="H187" s="120"/>
      <c r="I187" s="120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9"/>
      <c r="AA187" s="9"/>
      <c r="AB187" s="17"/>
    </row>
    <row r="188" ht="15.75" customHeight="1">
      <c r="A188" s="9"/>
      <c r="B188" s="9"/>
      <c r="C188" s="9"/>
      <c r="D188" s="119"/>
      <c r="E188" s="119"/>
      <c r="F188" s="9"/>
      <c r="G188" s="9"/>
      <c r="H188" s="120"/>
      <c r="I188" s="120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9"/>
      <c r="AA188" s="9"/>
      <c r="AB188" s="17"/>
    </row>
    <row r="189" ht="15.75" customHeight="1">
      <c r="A189" s="9"/>
      <c r="B189" s="9"/>
      <c r="C189" s="9"/>
      <c r="D189" s="119"/>
      <c r="E189" s="119"/>
      <c r="F189" s="9"/>
      <c r="G189" s="9"/>
      <c r="H189" s="120"/>
      <c r="I189" s="120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9"/>
      <c r="AA189" s="9"/>
      <c r="AB189" s="17"/>
    </row>
    <row r="190" ht="15.75" customHeight="1">
      <c r="A190" s="9"/>
      <c r="B190" s="9"/>
      <c r="C190" s="9"/>
      <c r="D190" s="119"/>
      <c r="E190" s="119"/>
      <c r="F190" s="9"/>
      <c r="G190" s="9"/>
      <c r="H190" s="120"/>
      <c r="I190" s="120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9"/>
      <c r="AA190" s="9"/>
      <c r="AB190" s="17"/>
    </row>
    <row r="191" ht="15.75" customHeight="1">
      <c r="A191" s="9"/>
      <c r="B191" s="9"/>
      <c r="C191" s="9"/>
      <c r="D191" s="119"/>
      <c r="E191" s="119"/>
      <c r="F191" s="9"/>
      <c r="G191" s="9"/>
      <c r="H191" s="120"/>
      <c r="I191" s="120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9"/>
      <c r="AA191" s="9"/>
      <c r="AB191" s="17"/>
    </row>
    <row r="192" ht="15.75" customHeight="1">
      <c r="A192" s="9"/>
      <c r="B192" s="9"/>
      <c r="C192" s="9"/>
      <c r="D192" s="119"/>
      <c r="E192" s="119"/>
      <c r="F192" s="9"/>
      <c r="G192" s="9"/>
      <c r="H192" s="120"/>
      <c r="I192" s="120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9"/>
      <c r="AA192" s="9"/>
      <c r="AB192" s="17"/>
    </row>
    <row r="193" ht="15.75" customHeight="1">
      <c r="A193" s="9"/>
      <c r="B193" s="9"/>
      <c r="C193" s="9"/>
      <c r="D193" s="119"/>
      <c r="E193" s="119"/>
      <c r="F193" s="9"/>
      <c r="G193" s="9"/>
      <c r="H193" s="120"/>
      <c r="I193" s="120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9"/>
      <c r="AA193" s="9"/>
      <c r="AB193" s="17"/>
    </row>
    <row r="194" ht="15.75" customHeight="1">
      <c r="A194" s="9"/>
      <c r="B194" s="9"/>
      <c r="C194" s="9"/>
      <c r="D194" s="119"/>
      <c r="E194" s="119"/>
      <c r="F194" s="9"/>
      <c r="G194" s="9"/>
      <c r="H194" s="120"/>
      <c r="I194" s="120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9"/>
      <c r="AA194" s="9"/>
      <c r="AB194" s="17"/>
    </row>
    <row r="195" ht="15.75" customHeight="1">
      <c r="A195" s="9"/>
      <c r="B195" s="9"/>
      <c r="C195" s="9"/>
      <c r="D195" s="119"/>
      <c r="E195" s="119"/>
      <c r="F195" s="9"/>
      <c r="G195" s="9"/>
      <c r="H195" s="120"/>
      <c r="I195" s="120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9"/>
      <c r="AA195" s="9"/>
      <c r="AB195" s="17"/>
    </row>
    <row r="196" ht="15.75" customHeight="1">
      <c r="A196" s="9"/>
      <c r="B196" s="9"/>
      <c r="C196" s="9"/>
      <c r="D196" s="119"/>
      <c r="E196" s="119"/>
      <c r="F196" s="9"/>
      <c r="G196" s="9"/>
      <c r="H196" s="120"/>
      <c r="I196" s="120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9"/>
      <c r="AA196" s="9"/>
      <c r="AB196" s="17"/>
    </row>
    <row r="197" ht="15.75" customHeight="1">
      <c r="A197" s="9"/>
      <c r="B197" s="9"/>
      <c r="C197" s="9"/>
      <c r="D197" s="119"/>
      <c r="E197" s="119"/>
      <c r="F197" s="9"/>
      <c r="G197" s="9"/>
      <c r="H197" s="120"/>
      <c r="I197" s="120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9"/>
      <c r="AA197" s="9"/>
      <c r="AB197" s="17"/>
    </row>
    <row r="198" ht="15.75" customHeight="1">
      <c r="A198" s="9"/>
      <c r="B198" s="9"/>
      <c r="C198" s="9"/>
      <c r="D198" s="119"/>
      <c r="E198" s="119"/>
      <c r="F198" s="9"/>
      <c r="G198" s="9"/>
      <c r="H198" s="120"/>
      <c r="I198" s="120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9"/>
      <c r="AA198" s="9"/>
      <c r="AB198" s="17"/>
    </row>
    <row r="199" ht="15.75" customHeight="1">
      <c r="A199" s="9"/>
      <c r="B199" s="9"/>
      <c r="C199" s="9"/>
      <c r="D199" s="119"/>
      <c r="E199" s="119"/>
      <c r="F199" s="9"/>
      <c r="G199" s="9"/>
      <c r="H199" s="120"/>
      <c r="I199" s="120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9"/>
      <c r="AA199" s="9"/>
      <c r="AB199" s="17"/>
    </row>
    <row r="200" ht="15.75" customHeight="1">
      <c r="A200" s="9"/>
      <c r="B200" s="9"/>
      <c r="C200" s="9"/>
      <c r="D200" s="119"/>
      <c r="E200" s="119"/>
      <c r="F200" s="9"/>
      <c r="G200" s="9"/>
      <c r="H200" s="120"/>
      <c r="I200" s="120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9"/>
      <c r="AA200" s="9"/>
      <c r="AB200" s="17"/>
    </row>
    <row r="201" ht="15.75" customHeight="1">
      <c r="A201" s="9"/>
      <c r="B201" s="9"/>
      <c r="C201" s="9"/>
      <c r="D201" s="119"/>
      <c r="E201" s="119"/>
      <c r="F201" s="9"/>
      <c r="G201" s="9"/>
      <c r="H201" s="120"/>
      <c r="I201" s="120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9"/>
      <c r="AA201" s="9"/>
      <c r="AB201" s="17"/>
    </row>
    <row r="202" ht="15.75" customHeight="1">
      <c r="A202" s="9"/>
      <c r="B202" s="9"/>
      <c r="C202" s="9"/>
      <c r="D202" s="119"/>
      <c r="E202" s="119"/>
      <c r="F202" s="9"/>
      <c r="G202" s="9"/>
      <c r="H202" s="120"/>
      <c r="I202" s="120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9"/>
      <c r="AA202" s="9"/>
      <c r="AB202" s="17"/>
    </row>
    <row r="203" ht="15.75" customHeight="1">
      <c r="A203" s="9"/>
      <c r="B203" s="9"/>
      <c r="C203" s="9"/>
      <c r="D203" s="119"/>
      <c r="E203" s="119"/>
      <c r="F203" s="9"/>
      <c r="G203" s="9"/>
      <c r="H203" s="120"/>
      <c r="I203" s="120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9"/>
      <c r="AA203" s="9"/>
      <c r="AB203" s="17"/>
    </row>
    <row r="204" ht="15.75" customHeight="1">
      <c r="A204" s="9"/>
      <c r="B204" s="9"/>
      <c r="C204" s="9"/>
      <c r="D204" s="119"/>
      <c r="E204" s="119"/>
      <c r="F204" s="9"/>
      <c r="G204" s="9"/>
      <c r="H204" s="120"/>
      <c r="I204" s="120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9"/>
      <c r="AA204" s="9"/>
      <c r="AB204" s="17"/>
    </row>
    <row r="205" ht="15.75" customHeight="1">
      <c r="A205" s="9"/>
      <c r="B205" s="9"/>
      <c r="C205" s="9"/>
      <c r="D205" s="119"/>
      <c r="E205" s="119"/>
      <c r="F205" s="9"/>
      <c r="G205" s="9"/>
      <c r="H205" s="120"/>
      <c r="I205" s="120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9"/>
      <c r="AA205" s="9"/>
      <c r="AB205" s="17"/>
    </row>
    <row r="206" ht="15.75" customHeight="1">
      <c r="A206" s="9"/>
      <c r="B206" s="9"/>
      <c r="C206" s="9"/>
      <c r="D206" s="119"/>
      <c r="E206" s="119"/>
      <c r="F206" s="9"/>
      <c r="G206" s="9"/>
      <c r="H206" s="120"/>
      <c r="I206" s="120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9"/>
      <c r="AA206" s="9"/>
      <c r="AB206" s="17"/>
    </row>
    <row r="207" ht="15.75" customHeight="1">
      <c r="A207" s="9"/>
      <c r="B207" s="9"/>
      <c r="C207" s="9"/>
      <c r="D207" s="119"/>
      <c r="E207" s="119"/>
      <c r="F207" s="9"/>
      <c r="G207" s="9"/>
      <c r="H207" s="120"/>
      <c r="I207" s="120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9"/>
      <c r="AA207" s="9"/>
      <c r="AB207" s="17"/>
    </row>
    <row r="208" ht="15.75" customHeight="1">
      <c r="A208" s="9"/>
      <c r="B208" s="9"/>
      <c r="C208" s="9"/>
      <c r="D208" s="119"/>
      <c r="E208" s="119"/>
      <c r="F208" s="9"/>
      <c r="G208" s="9"/>
      <c r="H208" s="120"/>
      <c r="I208" s="120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9"/>
      <c r="AA208" s="9"/>
      <c r="AB208" s="17"/>
    </row>
    <row r="209" ht="15.75" customHeight="1">
      <c r="A209" s="9"/>
      <c r="B209" s="9"/>
      <c r="C209" s="9"/>
      <c r="D209" s="119"/>
      <c r="E209" s="119"/>
      <c r="F209" s="9"/>
      <c r="G209" s="9"/>
      <c r="H209" s="120"/>
      <c r="I209" s="120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9"/>
      <c r="AA209" s="9"/>
      <c r="AB209" s="17"/>
    </row>
    <row r="210" ht="15.75" customHeight="1">
      <c r="A210" s="9"/>
      <c r="B210" s="9"/>
      <c r="C210" s="9"/>
      <c r="D210" s="119"/>
      <c r="E210" s="119"/>
      <c r="F210" s="9"/>
      <c r="G210" s="9"/>
      <c r="H210" s="120"/>
      <c r="I210" s="120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9"/>
      <c r="AA210" s="9"/>
      <c r="AB210" s="17"/>
    </row>
    <row r="211" ht="15.75" customHeight="1">
      <c r="A211" s="9"/>
      <c r="B211" s="9"/>
      <c r="C211" s="9"/>
      <c r="D211" s="119"/>
      <c r="E211" s="119"/>
      <c r="F211" s="9"/>
      <c r="G211" s="9"/>
      <c r="H211" s="120"/>
      <c r="I211" s="120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9"/>
      <c r="AA211" s="9"/>
      <c r="AB211" s="17"/>
    </row>
    <row r="212" ht="15.75" customHeight="1">
      <c r="A212" s="9"/>
      <c r="B212" s="9"/>
      <c r="C212" s="9"/>
      <c r="D212" s="119"/>
      <c r="E212" s="119"/>
      <c r="F212" s="9"/>
      <c r="G212" s="9"/>
      <c r="H212" s="120"/>
      <c r="I212" s="120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9"/>
      <c r="AA212" s="9"/>
      <c r="AB212" s="17"/>
    </row>
    <row r="213" ht="15.75" customHeight="1">
      <c r="A213" s="9"/>
      <c r="B213" s="9"/>
      <c r="C213" s="9"/>
      <c r="D213" s="119"/>
      <c r="E213" s="119"/>
      <c r="F213" s="9"/>
      <c r="G213" s="9"/>
      <c r="H213" s="120"/>
      <c r="I213" s="120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9"/>
      <c r="AA213" s="9"/>
      <c r="AB213" s="17"/>
    </row>
    <row r="214" ht="15.75" customHeight="1">
      <c r="A214" s="9"/>
      <c r="B214" s="9"/>
      <c r="C214" s="9"/>
      <c r="D214" s="119"/>
      <c r="E214" s="119"/>
      <c r="F214" s="9"/>
      <c r="G214" s="9"/>
      <c r="H214" s="120"/>
      <c r="I214" s="120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9"/>
      <c r="AA214" s="9"/>
      <c r="AB214" s="17"/>
    </row>
    <row r="215" ht="15.75" customHeight="1">
      <c r="A215" s="9"/>
      <c r="B215" s="9"/>
      <c r="C215" s="9"/>
      <c r="D215" s="119"/>
      <c r="E215" s="119"/>
      <c r="F215" s="9"/>
      <c r="G215" s="9"/>
      <c r="H215" s="120"/>
      <c r="I215" s="120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9"/>
      <c r="AA215" s="9"/>
      <c r="AB215" s="17"/>
    </row>
    <row r="216" ht="15.75" customHeight="1">
      <c r="A216" s="9"/>
      <c r="B216" s="9"/>
      <c r="C216" s="9"/>
      <c r="D216" s="119"/>
      <c r="E216" s="119"/>
      <c r="F216" s="9"/>
      <c r="G216" s="9"/>
      <c r="H216" s="120"/>
      <c r="I216" s="120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9"/>
      <c r="AA216" s="9"/>
      <c r="AB216" s="17"/>
    </row>
    <row r="217" ht="15.75" customHeight="1">
      <c r="A217" s="9"/>
      <c r="B217" s="9"/>
      <c r="C217" s="9"/>
      <c r="D217" s="119"/>
      <c r="E217" s="119"/>
      <c r="F217" s="9"/>
      <c r="G217" s="9"/>
      <c r="H217" s="120"/>
      <c r="I217" s="120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9"/>
      <c r="AA217" s="9"/>
      <c r="AB217" s="17"/>
    </row>
    <row r="218" ht="15.75" customHeight="1">
      <c r="A218" s="9"/>
      <c r="B218" s="9"/>
      <c r="C218" s="9"/>
      <c r="D218" s="119"/>
      <c r="E218" s="119"/>
      <c r="F218" s="9"/>
      <c r="G218" s="9"/>
      <c r="H218" s="120"/>
      <c r="I218" s="120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9"/>
      <c r="AA218" s="9"/>
      <c r="AB218" s="17"/>
    </row>
    <row r="219" ht="15.75" customHeight="1">
      <c r="A219" s="9"/>
      <c r="B219" s="9"/>
      <c r="C219" s="9"/>
      <c r="D219" s="119"/>
      <c r="E219" s="119"/>
      <c r="F219" s="9"/>
      <c r="G219" s="9"/>
      <c r="H219" s="120"/>
      <c r="I219" s="120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9"/>
      <c r="AA219" s="9"/>
      <c r="AB219" s="17"/>
    </row>
    <row r="220" ht="15.75" customHeight="1">
      <c r="A220" s="9"/>
      <c r="B220" s="9"/>
      <c r="C220" s="9"/>
      <c r="D220" s="119"/>
      <c r="E220" s="119"/>
      <c r="F220" s="9"/>
      <c r="G220" s="9"/>
      <c r="H220" s="120"/>
      <c r="I220" s="120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9"/>
      <c r="AA220" s="9"/>
      <c r="AB220" s="17"/>
    </row>
    <row r="221" ht="15.75" customHeight="1">
      <c r="A221" s="9"/>
      <c r="B221" s="9"/>
      <c r="C221" s="9"/>
      <c r="D221" s="119"/>
      <c r="E221" s="119"/>
      <c r="F221" s="9"/>
      <c r="G221" s="9"/>
      <c r="H221" s="120"/>
      <c r="I221" s="120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9"/>
      <c r="AA221" s="9"/>
      <c r="AB221" s="17"/>
    </row>
    <row r="222" ht="15.75" customHeight="1">
      <c r="A222" s="9"/>
      <c r="B222" s="9"/>
      <c r="C222" s="9"/>
      <c r="D222" s="119"/>
      <c r="E222" s="119"/>
      <c r="F222" s="9"/>
      <c r="G222" s="9"/>
      <c r="H222" s="120"/>
      <c r="I222" s="120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9"/>
      <c r="AA222" s="9"/>
      <c r="AB222" s="17"/>
    </row>
    <row r="223" ht="15.75" customHeight="1">
      <c r="A223" s="9"/>
      <c r="B223" s="9"/>
      <c r="C223" s="9"/>
      <c r="D223" s="119"/>
      <c r="E223" s="119"/>
      <c r="F223" s="9"/>
      <c r="G223" s="9"/>
      <c r="H223" s="120"/>
      <c r="I223" s="120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9"/>
      <c r="AA223" s="9"/>
      <c r="AB223" s="17"/>
    </row>
    <row r="224" ht="15.75" customHeight="1">
      <c r="A224" s="9"/>
      <c r="B224" s="9"/>
      <c r="C224" s="9"/>
      <c r="D224" s="119"/>
      <c r="E224" s="119"/>
      <c r="F224" s="9"/>
      <c r="G224" s="9"/>
      <c r="H224" s="120"/>
      <c r="I224" s="120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9"/>
      <c r="AA224" s="9"/>
      <c r="AB224" s="17"/>
    </row>
    <row r="225" ht="15.75" customHeight="1">
      <c r="A225" s="9"/>
      <c r="B225" s="9"/>
      <c r="C225" s="9"/>
      <c r="D225" s="119"/>
      <c r="E225" s="119"/>
      <c r="F225" s="9"/>
      <c r="G225" s="9"/>
      <c r="H225" s="120"/>
      <c r="I225" s="120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9"/>
      <c r="AA225" s="9"/>
      <c r="AB225" s="17"/>
    </row>
    <row r="226" ht="15.75" customHeight="1">
      <c r="A226" s="9"/>
      <c r="B226" s="9"/>
      <c r="C226" s="9"/>
      <c r="D226" s="119"/>
      <c r="E226" s="119"/>
      <c r="F226" s="9"/>
      <c r="G226" s="9"/>
      <c r="H226" s="120"/>
      <c r="I226" s="120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9"/>
      <c r="AA226" s="9"/>
      <c r="AB226" s="17"/>
    </row>
    <row r="227" ht="15.75" customHeight="1">
      <c r="A227" s="9"/>
      <c r="B227" s="9"/>
      <c r="C227" s="9"/>
      <c r="D227" s="119"/>
      <c r="E227" s="119"/>
      <c r="F227" s="9"/>
      <c r="G227" s="9"/>
      <c r="H227" s="120"/>
      <c r="I227" s="120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9"/>
      <c r="AA227" s="9"/>
      <c r="AB227" s="17"/>
    </row>
    <row r="228" ht="15.75" customHeight="1">
      <c r="A228" s="9"/>
      <c r="B228" s="9"/>
      <c r="C228" s="9"/>
      <c r="D228" s="119"/>
      <c r="E228" s="119"/>
      <c r="F228" s="9"/>
      <c r="G228" s="9"/>
      <c r="H228" s="120"/>
      <c r="I228" s="120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9"/>
      <c r="AA228" s="9"/>
      <c r="AB228" s="17"/>
    </row>
    <row r="229" ht="15.75" customHeight="1">
      <c r="A229" s="9"/>
      <c r="B229" s="9"/>
      <c r="C229" s="9"/>
      <c r="D229" s="119"/>
      <c r="E229" s="119"/>
      <c r="F229" s="9"/>
      <c r="G229" s="9"/>
      <c r="H229" s="120"/>
      <c r="I229" s="120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9"/>
      <c r="AA229" s="9"/>
      <c r="AB229" s="17"/>
    </row>
    <row r="230" ht="15.75" customHeight="1">
      <c r="A230" s="9"/>
      <c r="B230" s="9"/>
      <c r="C230" s="9"/>
      <c r="D230" s="119"/>
      <c r="E230" s="119"/>
      <c r="F230" s="9"/>
      <c r="G230" s="9"/>
      <c r="H230" s="120"/>
      <c r="I230" s="120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9"/>
      <c r="AA230" s="9"/>
      <c r="AB230" s="17"/>
    </row>
    <row r="231" ht="15.75" customHeight="1">
      <c r="A231" s="9"/>
      <c r="B231" s="9"/>
      <c r="C231" s="9"/>
      <c r="D231" s="119"/>
      <c r="E231" s="119"/>
      <c r="F231" s="9"/>
      <c r="G231" s="9"/>
      <c r="H231" s="120"/>
      <c r="I231" s="120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9"/>
      <c r="AA231" s="9"/>
      <c r="AB231" s="17"/>
    </row>
    <row r="232" ht="15.75" customHeight="1">
      <c r="A232" s="9"/>
      <c r="B232" s="9"/>
      <c r="C232" s="9"/>
      <c r="D232" s="119"/>
      <c r="E232" s="119"/>
      <c r="F232" s="9"/>
      <c r="G232" s="9"/>
      <c r="H232" s="120"/>
      <c r="I232" s="120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9"/>
      <c r="AA232" s="9"/>
      <c r="AB232" s="17"/>
    </row>
    <row r="233" ht="15.75" customHeight="1">
      <c r="A233" s="9"/>
      <c r="B233" s="9"/>
      <c r="C233" s="9"/>
      <c r="D233" s="119"/>
      <c r="E233" s="119"/>
      <c r="F233" s="9"/>
      <c r="G233" s="9"/>
      <c r="H233" s="120"/>
      <c r="I233" s="120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9"/>
      <c r="AA233" s="9"/>
      <c r="AB233" s="17"/>
    </row>
    <row r="234" ht="15.75" customHeight="1">
      <c r="A234" s="9"/>
      <c r="B234" s="9"/>
      <c r="C234" s="9"/>
      <c r="D234" s="119"/>
      <c r="E234" s="119"/>
      <c r="F234" s="9"/>
      <c r="G234" s="9"/>
      <c r="H234" s="120"/>
      <c r="I234" s="120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9"/>
      <c r="AA234" s="9"/>
      <c r="AB234" s="17"/>
    </row>
    <row r="235" ht="15.75" customHeight="1">
      <c r="A235" s="9"/>
      <c r="B235" s="9"/>
      <c r="C235" s="9"/>
      <c r="D235" s="119"/>
      <c r="E235" s="119"/>
      <c r="F235" s="9"/>
      <c r="G235" s="9"/>
      <c r="H235" s="120"/>
      <c r="I235" s="120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9"/>
      <c r="AA235" s="9"/>
      <c r="AB235" s="17"/>
    </row>
    <row r="236" ht="15.75" customHeight="1">
      <c r="A236" s="9"/>
      <c r="B236" s="9"/>
      <c r="C236" s="9"/>
      <c r="D236" s="119"/>
      <c r="E236" s="119"/>
      <c r="F236" s="9"/>
      <c r="G236" s="9"/>
      <c r="H236" s="120"/>
      <c r="I236" s="120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9"/>
      <c r="AA236" s="9"/>
      <c r="AB236" s="17"/>
    </row>
    <row r="237" ht="15.75" customHeight="1">
      <c r="A237" s="9"/>
      <c r="B237" s="9"/>
      <c r="C237" s="9"/>
      <c r="D237" s="119"/>
      <c r="E237" s="119"/>
      <c r="F237" s="9"/>
      <c r="G237" s="9"/>
      <c r="H237" s="120"/>
      <c r="I237" s="120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9"/>
      <c r="AA237" s="9"/>
      <c r="AB237" s="17"/>
    </row>
    <row r="238" ht="15.75" customHeight="1">
      <c r="A238" s="9"/>
      <c r="B238" s="9"/>
      <c r="C238" s="9"/>
      <c r="D238" s="119"/>
      <c r="E238" s="119"/>
      <c r="F238" s="9"/>
      <c r="G238" s="9"/>
      <c r="H238" s="120"/>
      <c r="I238" s="120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9"/>
      <c r="AA238" s="9"/>
      <c r="AB238" s="17"/>
    </row>
    <row r="239" ht="15.75" customHeight="1">
      <c r="A239" s="9"/>
      <c r="B239" s="9"/>
      <c r="C239" s="9"/>
      <c r="D239" s="119"/>
      <c r="E239" s="119"/>
      <c r="F239" s="9"/>
      <c r="G239" s="9"/>
      <c r="H239" s="120"/>
      <c r="I239" s="120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9"/>
      <c r="AA239" s="9"/>
      <c r="AB239" s="17"/>
    </row>
    <row r="240" ht="15.75" customHeight="1">
      <c r="A240" s="9"/>
      <c r="B240" s="9"/>
      <c r="C240" s="9"/>
      <c r="D240" s="119"/>
      <c r="E240" s="119"/>
      <c r="F240" s="9"/>
      <c r="G240" s="9"/>
      <c r="H240" s="120"/>
      <c r="I240" s="120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9"/>
      <c r="AA240" s="9"/>
      <c r="AB240" s="17"/>
    </row>
    <row r="241" ht="15.75" customHeight="1">
      <c r="A241" s="9"/>
      <c r="B241" s="9"/>
      <c r="C241" s="9"/>
      <c r="D241" s="119"/>
      <c r="E241" s="119"/>
      <c r="F241" s="9"/>
      <c r="G241" s="9"/>
      <c r="H241" s="120"/>
      <c r="I241" s="120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9"/>
      <c r="AA241" s="9"/>
      <c r="AB241" s="17"/>
    </row>
    <row r="242" ht="15.75" customHeight="1">
      <c r="A242" s="9"/>
      <c r="B242" s="9"/>
      <c r="C242" s="9"/>
      <c r="D242" s="119"/>
      <c r="E242" s="119"/>
      <c r="F242" s="9"/>
      <c r="G242" s="9"/>
      <c r="H242" s="120"/>
      <c r="I242" s="120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9"/>
      <c r="AA242" s="9"/>
      <c r="AB242" s="17"/>
    </row>
    <row r="243" ht="15.75" customHeight="1">
      <c r="A243" s="9"/>
      <c r="B243" s="9"/>
      <c r="C243" s="9"/>
      <c r="D243" s="119"/>
      <c r="E243" s="119"/>
      <c r="F243" s="9"/>
      <c r="G243" s="9"/>
      <c r="H243" s="120"/>
      <c r="I243" s="120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9"/>
      <c r="AA243" s="9"/>
      <c r="AB243" s="17"/>
    </row>
    <row r="244" ht="15.75" customHeight="1">
      <c r="A244" s="9"/>
      <c r="B244" s="9"/>
      <c r="C244" s="9"/>
      <c r="D244" s="119"/>
      <c r="E244" s="119"/>
      <c r="F244" s="9"/>
      <c r="G244" s="9"/>
      <c r="H244" s="120"/>
      <c r="I244" s="120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9"/>
      <c r="AA244" s="9"/>
      <c r="AB244" s="17"/>
    </row>
    <row r="245" ht="15.75" customHeight="1">
      <c r="A245" s="9"/>
      <c r="B245" s="9"/>
      <c r="C245" s="9"/>
      <c r="D245" s="119"/>
      <c r="E245" s="119"/>
      <c r="F245" s="9"/>
      <c r="G245" s="9"/>
      <c r="H245" s="120"/>
      <c r="I245" s="120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9"/>
      <c r="AA245" s="9"/>
      <c r="AB245" s="17"/>
    </row>
    <row r="246" ht="15.75" customHeight="1">
      <c r="A246" s="9"/>
      <c r="B246" s="9"/>
      <c r="C246" s="9"/>
      <c r="D246" s="119"/>
      <c r="E246" s="119"/>
      <c r="F246" s="9"/>
      <c r="G246" s="9"/>
      <c r="H246" s="120"/>
      <c r="I246" s="120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9"/>
      <c r="AA246" s="9"/>
      <c r="AB246" s="17"/>
    </row>
    <row r="247" ht="15.75" customHeight="1">
      <c r="A247" s="9"/>
      <c r="B247" s="9"/>
      <c r="C247" s="9"/>
      <c r="D247" s="119"/>
      <c r="E247" s="119"/>
      <c r="F247" s="9"/>
      <c r="G247" s="9"/>
      <c r="H247" s="120"/>
      <c r="I247" s="120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9"/>
      <c r="AA247" s="9"/>
      <c r="AB247" s="17"/>
    </row>
    <row r="248" ht="15.75" customHeight="1">
      <c r="A248" s="9"/>
      <c r="B248" s="9"/>
      <c r="C248" s="9"/>
      <c r="D248" s="119"/>
      <c r="E248" s="119"/>
      <c r="F248" s="9"/>
      <c r="G248" s="9"/>
      <c r="H248" s="120"/>
      <c r="I248" s="120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9"/>
      <c r="AA248" s="9"/>
      <c r="AB248" s="17"/>
    </row>
    <row r="249" ht="15.75" customHeight="1">
      <c r="A249" s="9"/>
      <c r="B249" s="9"/>
      <c r="C249" s="9"/>
      <c r="D249" s="119"/>
      <c r="E249" s="119"/>
      <c r="F249" s="9"/>
      <c r="G249" s="9"/>
      <c r="H249" s="120"/>
      <c r="I249" s="120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9"/>
      <c r="AA249" s="9"/>
      <c r="AB249" s="17"/>
    </row>
    <row r="250" ht="15.75" customHeight="1">
      <c r="A250" s="9"/>
      <c r="B250" s="9"/>
      <c r="C250" s="9"/>
      <c r="D250" s="119"/>
      <c r="E250" s="119"/>
      <c r="F250" s="9"/>
      <c r="G250" s="9"/>
      <c r="H250" s="120"/>
      <c r="I250" s="120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9"/>
      <c r="AA250" s="9"/>
      <c r="AB250" s="17"/>
    </row>
    <row r="251" ht="15.75" customHeight="1">
      <c r="A251" s="9"/>
      <c r="B251" s="9"/>
      <c r="C251" s="9"/>
      <c r="D251" s="119"/>
      <c r="E251" s="119"/>
      <c r="F251" s="9"/>
      <c r="G251" s="9"/>
      <c r="H251" s="120"/>
      <c r="I251" s="120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9"/>
      <c r="AA251" s="9"/>
      <c r="AB251" s="17"/>
    </row>
    <row r="252" ht="15.75" customHeight="1">
      <c r="A252" s="9"/>
      <c r="B252" s="9"/>
      <c r="C252" s="9"/>
      <c r="D252" s="119"/>
      <c r="E252" s="119"/>
      <c r="F252" s="9"/>
      <c r="G252" s="9"/>
      <c r="H252" s="120"/>
      <c r="I252" s="120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9"/>
      <c r="AA252" s="9"/>
      <c r="AB252" s="17"/>
    </row>
    <row r="253" ht="15.75" customHeight="1">
      <c r="A253" s="9"/>
      <c r="B253" s="9"/>
      <c r="C253" s="9"/>
      <c r="D253" s="119"/>
      <c r="E253" s="119"/>
      <c r="F253" s="9"/>
      <c r="G253" s="9"/>
      <c r="H253" s="120"/>
      <c r="I253" s="120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9"/>
      <c r="AA253" s="9"/>
      <c r="AB253" s="17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Y6:Y8"/>
    <mergeCell ref="Z6:Z8"/>
    <mergeCell ref="AA6:AA8"/>
    <mergeCell ref="Y11:Y17"/>
    <mergeCell ref="Z11:Z17"/>
    <mergeCell ref="AA11:AA17"/>
    <mergeCell ref="AA22:AA23"/>
    <mergeCell ref="Z30:Z32"/>
    <mergeCell ref="AA30:AA32"/>
    <mergeCell ref="Y24:Y25"/>
    <mergeCell ref="Z24:Z25"/>
    <mergeCell ref="AA24:AA25"/>
    <mergeCell ref="Y28:Y29"/>
    <mergeCell ref="Z28:Z29"/>
    <mergeCell ref="AA28:AA29"/>
    <mergeCell ref="Y30:Y32"/>
    <mergeCell ref="Y33:Y34"/>
    <mergeCell ref="Z33:Z34"/>
    <mergeCell ref="AA33:AA34"/>
    <mergeCell ref="Y35:Y36"/>
    <mergeCell ref="Z35:Z36"/>
    <mergeCell ref="AA35:AA36"/>
    <mergeCell ref="Y38:Y40"/>
    <mergeCell ref="F50:O50"/>
    <mergeCell ref="F51:O51"/>
    <mergeCell ref="F52:O52"/>
    <mergeCell ref="F53:O53"/>
    <mergeCell ref="Z38:Z40"/>
    <mergeCell ref="AA38:AA40"/>
    <mergeCell ref="AA42:AA45"/>
    <mergeCell ref="Y43:Y45"/>
    <mergeCell ref="Z43:Z45"/>
    <mergeCell ref="F48:O48"/>
    <mergeCell ref="F49:O49"/>
  </mergeCells>
  <conditionalFormatting sqref="H2:J3 H18:J18">
    <cfRule type="cellIs" dxfId="0" priority="1" operator="lessThan">
      <formula>0</formula>
    </cfRule>
  </conditionalFormatting>
  <conditionalFormatting sqref="H2:J3 H18:J18">
    <cfRule type="cellIs" dxfId="1" priority="2" operator="greaterThan">
      <formula>0</formula>
    </cfRule>
  </conditionalFormatting>
  <conditionalFormatting sqref="H2:J3 H18:J18">
    <cfRule type="cellIs" dxfId="1" priority="3" operator="greaterThan">
      <formula>0</formula>
    </cfRule>
  </conditionalFormatting>
  <hyperlinks>
    <hyperlink r:id="rId2" ref="X1"/>
  </hyperlinks>
  <printOptions horizontalCentered="1"/>
  <pageMargins bottom="0.7480314960629921" footer="0.0" header="0.0" left="0.2362204724409449" right="0.2362204724409449" top="0.7480314960629921"/>
  <pageSetup fitToHeight="0" paperSize="9" orientation="landscape"/>
  <headerFooter>
    <oddHeader>&amp;L000000&amp;A Transport of Thailand (2004 - 2021)</oddHeader>
  </headerFooter>
  <drawing r:id="rId3"/>
  <legacyDrawing r:id="rId4"/>
  <extLst>
    <ext uri="{05C60535-1F16-4fd2-B633-F4F36F0B64E0}">
      <x14:sparklineGroups>
        <x14:sparklineGroup displayEmptyCellsAs="gap">
          <x14:colorSeries rgb="FF0070C0"/>
          <x14:sparklines>
            <x14:sparkline>
              <xm:f>Road!F6:X6</xm:f>
              <xm:sqref>D6</xm:sqref>
            </x14:sparkline>
          </x14:sparklines>
        </x14:sparklineGroup>
        <x14:sparklineGroup displayEmptyCellsAs="gap">
          <x14:colorSeries rgb="FF0070C0"/>
          <x14:sparklines>
            <x14:sparkline>
              <xm:f>Road!F7:X7</xm:f>
              <xm:sqref>D7</xm:sqref>
            </x14:sparkline>
          </x14:sparklines>
        </x14:sparklineGroup>
        <x14:sparklineGroup displayEmptyCellsAs="gap">
          <x14:colorSeries rgb="FF0070C0"/>
          <x14:sparklines>
            <x14:sparkline>
              <xm:f>Road!F8:X8</xm:f>
              <xm:sqref>D8</xm:sqref>
            </x14:sparkline>
          </x14:sparklines>
        </x14:sparklineGroup>
        <x14:sparklineGroup displayEmptyCellsAs="gap">
          <x14:colorSeries rgb="FF0070C0"/>
          <x14:sparklines>
            <x14:sparkline>
              <xm:f>Road!F9:X9</xm:f>
              <xm:sqref>D9</xm:sqref>
            </x14:sparkline>
          </x14:sparklines>
        </x14:sparklineGroup>
        <x14:sparklineGroup displayEmptyCellsAs="gap">
          <x14:colorSeries rgb="FF0070C0"/>
          <x14:sparklines>
            <x14:sparkline>
              <xm:f>Road!F11:X11</xm:f>
              <xm:sqref>D11</xm:sqref>
            </x14:sparkline>
          </x14:sparklines>
        </x14:sparklineGroup>
        <x14:sparklineGroup displayEmptyCellsAs="gap">
          <x14:colorSeries rgb="FF0070C0"/>
          <x14:sparklines>
            <x14:sparkline>
              <xm:f>Road!F12:X12</xm:f>
              <xm:sqref>D12</xm:sqref>
            </x14:sparkline>
          </x14:sparklines>
        </x14:sparklineGroup>
        <x14:sparklineGroup displayEmptyCellsAs="gap">
          <x14:colorSeries rgb="FF0070C0"/>
          <x14:sparklines>
            <x14:sparkline>
              <xm:f>Road!F13:X13</xm:f>
              <xm:sqref>D13</xm:sqref>
            </x14:sparkline>
          </x14:sparklines>
        </x14:sparklineGroup>
        <x14:sparklineGroup displayEmptyCellsAs="gap">
          <x14:colorSeries rgb="FF0070C0"/>
          <x14:sparklines>
            <x14:sparkline>
              <xm:f>Road!F14:X14</xm:f>
              <xm:sqref>D14</xm:sqref>
            </x14:sparkline>
          </x14:sparklines>
        </x14:sparklineGroup>
        <x14:sparklineGroup displayEmptyCellsAs="gap">
          <x14:colorSeries rgb="FF0070C0"/>
          <x14:sparklines>
            <x14:sparkline>
              <xm:f>Road!F15:X15</xm:f>
              <xm:sqref>D15</xm:sqref>
            </x14:sparkline>
          </x14:sparklines>
        </x14:sparklineGroup>
        <x14:sparklineGroup displayEmptyCellsAs="gap">
          <x14:colorSeries rgb="FF0070C0"/>
          <x14:sparklines>
            <x14:sparkline>
              <xm:f>Road!F16:X16</xm:f>
              <xm:sqref>D16</xm:sqref>
            </x14:sparkline>
          </x14:sparklines>
        </x14:sparklineGroup>
        <x14:sparklineGroup displayEmptyCellsAs="gap">
          <x14:colorSeries rgb="FF0070C0"/>
          <x14:sparklines>
            <x14:sparkline>
              <xm:f>Road!F17:X17</xm:f>
              <xm:sqref>D17</xm:sqref>
            </x14:sparkline>
          </x14:sparklines>
        </x14:sparklineGroup>
        <x14:sparklineGroup displayEmptyCellsAs="gap">
          <x14:colorSeries rgb="FF0070C0"/>
          <x14:sparklines>
            <x14:sparkline>
              <xm:f>Road!F19:X19</xm:f>
              <xm:sqref>D19</xm:sqref>
            </x14:sparkline>
          </x14:sparklines>
        </x14:sparklineGroup>
        <x14:sparklineGroup displayEmptyCellsAs="gap">
          <x14:colorSeries rgb="FF0070C0"/>
          <x14:sparklines>
            <x14:sparkline>
              <xm:f>Road!F20:X20</xm:f>
              <xm:sqref>D20</xm:sqref>
            </x14:sparkline>
          </x14:sparklines>
        </x14:sparklineGroup>
        <x14:sparklineGroup displayEmptyCellsAs="gap">
          <x14:colorSeries rgb="FF0070C0"/>
          <x14:sparklines>
            <x14:sparkline>
              <xm:f>Road!F21:X21</xm:f>
              <xm:sqref>D21</xm:sqref>
            </x14:sparkline>
          </x14:sparklines>
        </x14:sparklineGroup>
        <x14:sparklineGroup displayEmptyCellsAs="gap">
          <x14:colorSeries rgb="FF0070C0"/>
          <x14:sparklines>
            <x14:sparkline>
              <xm:f>Road!F22:X22</xm:f>
              <xm:sqref>D22</xm:sqref>
            </x14:sparkline>
          </x14:sparklines>
        </x14:sparklineGroup>
        <x14:sparklineGroup displayEmptyCellsAs="gap">
          <x14:colorSeries rgb="FF0070C0"/>
          <x14:sparklines>
            <x14:sparkline>
              <xm:f>Road!F23:X23</xm:f>
              <xm:sqref>D23</xm:sqref>
            </x14:sparkline>
          </x14:sparklines>
        </x14:sparklineGroup>
        <x14:sparklineGroup displayEmptyCellsAs="gap">
          <x14:colorSeries rgb="FF0070C0"/>
          <x14:sparklines>
            <x14:sparkline>
              <xm:f>Road!F24:X24</xm:f>
              <xm:sqref>D24</xm:sqref>
            </x14:sparkline>
          </x14:sparklines>
        </x14:sparklineGroup>
        <x14:sparklineGroup displayEmptyCellsAs="gap">
          <x14:colorSeries rgb="FF0070C0"/>
          <x14:sparklines>
            <x14:sparkline>
              <xm:f>Road!F25:X25</xm:f>
              <xm:sqref>D25</xm:sqref>
            </x14:sparkline>
          </x14:sparklines>
        </x14:sparklineGroup>
        <x14:sparklineGroup displayEmptyCellsAs="gap">
          <x14:colorSeries rgb="FF0070C0"/>
          <x14:sparklines>
            <x14:sparkline>
              <xm:f>Road!F27:X27</xm:f>
              <xm:sqref>D27</xm:sqref>
            </x14:sparkline>
          </x14:sparklines>
        </x14:sparklineGroup>
        <x14:sparklineGroup displayEmptyCellsAs="gap">
          <x14:colorSeries rgb="FF0070C0"/>
          <x14:sparklines>
            <x14:sparkline>
              <xm:f>Road!F28:X28</xm:f>
              <xm:sqref>D28</xm:sqref>
            </x14:sparkline>
          </x14:sparklines>
        </x14:sparklineGroup>
        <x14:sparklineGroup displayEmptyCellsAs="gap">
          <x14:colorSeries rgb="FF0070C0"/>
          <x14:sparklines>
            <x14:sparkline>
              <xm:f>Road!F29:X29</xm:f>
              <xm:sqref>D29</xm:sqref>
            </x14:sparkline>
          </x14:sparklines>
        </x14:sparklineGroup>
        <x14:sparklineGroup displayEmptyCellsAs="gap">
          <x14:colorSeries rgb="FF0070C0"/>
          <x14:sparklines>
            <x14:sparkline>
              <xm:f>Road!F30:X30</xm:f>
              <xm:sqref>D30</xm:sqref>
            </x14:sparkline>
          </x14:sparklines>
        </x14:sparklineGroup>
        <x14:sparklineGroup displayEmptyCellsAs="gap">
          <x14:colorSeries rgb="FF0070C0"/>
          <x14:sparklines>
            <x14:sparkline>
              <xm:f>Road!F31:X31</xm:f>
              <xm:sqref>D31</xm:sqref>
            </x14:sparkline>
          </x14:sparklines>
        </x14:sparklineGroup>
        <x14:sparklineGroup displayEmptyCellsAs="gap">
          <x14:colorSeries rgb="FF0070C0"/>
          <x14:sparklines>
            <x14:sparkline>
              <xm:f>Road!F32:X32</xm:f>
              <xm:sqref>D32</xm:sqref>
            </x14:sparkline>
          </x14:sparklines>
        </x14:sparklineGroup>
        <x14:sparklineGroup displayEmptyCellsAs="gap">
          <x14:colorSeries rgb="FF0070C0"/>
          <x14:sparklines>
            <x14:sparkline>
              <xm:f>Road!F33:X33</xm:f>
              <xm:sqref>D33</xm:sqref>
            </x14:sparkline>
          </x14:sparklines>
        </x14:sparklineGroup>
        <x14:sparklineGroup displayEmptyCellsAs="gap">
          <x14:colorSeries rgb="FF0070C0"/>
          <x14:sparklines>
            <x14:sparkline>
              <xm:f>Road!F34:X34</xm:f>
              <xm:sqref>D34</xm:sqref>
            </x14:sparkline>
          </x14:sparklines>
        </x14:sparklineGroup>
        <x14:sparklineGroup displayEmptyCellsAs="gap">
          <x14:colorSeries rgb="FF0070C0"/>
          <x14:sparklines>
            <x14:sparkline>
              <xm:f>Road!F35:X35</xm:f>
              <xm:sqref>D35</xm:sqref>
            </x14:sparkline>
          </x14:sparklines>
        </x14:sparklineGroup>
        <x14:sparklineGroup displayEmptyCellsAs="gap">
          <x14:colorSeries rgb="FF0070C0"/>
          <x14:sparklines>
            <x14:sparkline>
              <xm:f>Road!F36:X36</xm:f>
              <xm:sqref>D36</xm:sqref>
            </x14:sparkline>
          </x14:sparklines>
        </x14:sparklineGroup>
        <x14:sparklineGroup displayEmptyCellsAs="gap">
          <x14:colorSeries rgb="FF0070C0"/>
          <x14:sparklines>
            <x14:sparkline>
              <xm:f>Road!F38:X38</xm:f>
              <xm:sqref>D38</xm:sqref>
            </x14:sparkline>
          </x14:sparklines>
        </x14:sparklineGroup>
        <x14:sparklineGroup displayEmptyCellsAs="gap">
          <x14:colorSeries rgb="FF0070C0"/>
          <x14:sparklines>
            <x14:sparkline>
              <xm:f>Road!F39:X39</xm:f>
              <xm:sqref>D39</xm:sqref>
            </x14:sparkline>
          </x14:sparklines>
        </x14:sparklineGroup>
        <x14:sparklineGroup displayEmptyCellsAs="gap">
          <x14:colorSeries rgb="FF0070C0"/>
          <x14:sparklines>
            <x14:sparkline>
              <xm:f>Road!F40:X40</xm:f>
              <xm:sqref>D40</xm:sqref>
            </x14:sparkline>
          </x14:sparklines>
        </x14:sparklineGroup>
        <x14:sparklineGroup displayEmptyCellsAs="gap">
          <x14:colorSeries rgb="FF0070C0"/>
          <x14:sparklines>
            <x14:sparkline>
              <xm:f>Road!F42:X42</xm:f>
              <xm:sqref>D42</xm:sqref>
            </x14:sparkline>
          </x14:sparklines>
        </x14:sparklineGroup>
        <x14:sparklineGroup displayEmptyCellsAs="gap">
          <x14:colorSeries rgb="FF0070C0"/>
          <x14:sparklines>
            <x14:sparkline>
              <xm:f>Road!F43:X43</xm:f>
              <xm:sqref>D43</xm:sqref>
            </x14:sparkline>
          </x14:sparklines>
        </x14:sparklineGroup>
        <x14:sparklineGroup displayEmptyCellsAs="gap">
          <x14:colorSeries rgb="FF0070C0"/>
          <x14:sparklines>
            <x14:sparkline>
              <xm:f>Road!F44:X44</xm:f>
              <xm:sqref>D44</xm:sqref>
            </x14:sparkline>
          </x14:sparklines>
        </x14:sparklineGroup>
        <x14:sparklineGroup displayEmptyCellsAs="gap">
          <x14:colorSeries rgb="FF0070C0"/>
          <x14:sparklines>
            <x14:sparkline>
              <xm:f>Road!F45:X45</xm:f>
              <xm:sqref>D45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1.22" defaultRowHeight="15.0"/>
  <cols>
    <col customWidth="1" min="1" max="1" width="1.78"/>
    <col customWidth="1" min="2" max="2" width="4.89"/>
    <col customWidth="1" min="3" max="3" width="19.11"/>
    <col customWidth="1" min="4" max="4" width="8.78"/>
    <col customWidth="1" min="5" max="5" width="10.56"/>
    <col customWidth="1" min="6" max="24" width="6.67"/>
    <col customWidth="1" min="25" max="25" width="12.89"/>
    <col customWidth="1" min="26" max="26" width="8.22"/>
    <col customWidth="1" min="27" max="28" width="22.33"/>
  </cols>
  <sheetData>
    <row r="1" ht="15.75" customHeight="1">
      <c r="A1" s="1"/>
      <c r="B1" s="97"/>
      <c r="C1" s="9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0</v>
      </c>
      <c r="Y1" s="1"/>
      <c r="Z1" s="1"/>
      <c r="AA1" s="1"/>
      <c r="AB1" s="1"/>
    </row>
    <row r="2" ht="15.75" customHeight="1">
      <c r="A2" s="1"/>
      <c r="B2" s="5"/>
      <c r="C2" s="6" t="s">
        <v>160</v>
      </c>
      <c r="D2" s="5"/>
      <c r="E2" s="5"/>
      <c r="F2" s="5"/>
      <c r="G2" s="5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  <c r="AA2" s="9"/>
      <c r="AB2" s="1"/>
    </row>
    <row r="3" ht="15.75" customHeight="1">
      <c r="A3" s="9"/>
      <c r="B3" s="5"/>
      <c r="C3" s="5"/>
      <c r="D3" s="10"/>
      <c r="E3" s="5"/>
      <c r="F3" s="5"/>
      <c r="G3" s="5"/>
      <c r="H3" s="11"/>
      <c r="I3" s="7"/>
      <c r="J3" s="8"/>
      <c r="K3" s="8"/>
      <c r="L3" s="8"/>
      <c r="M3" s="8"/>
      <c r="N3" s="12"/>
      <c r="O3" s="13"/>
      <c r="P3" s="13"/>
      <c r="Q3" s="14" t="s">
        <v>2</v>
      </c>
      <c r="R3" s="14"/>
      <c r="S3" s="14"/>
      <c r="T3" s="14"/>
      <c r="U3" s="14"/>
      <c r="V3" s="14"/>
      <c r="W3" s="14"/>
      <c r="X3" s="14"/>
      <c r="Y3" s="15">
        <v>513120.0</v>
      </c>
      <c r="Z3" s="16" t="s">
        <v>3</v>
      </c>
      <c r="AA3" s="9"/>
      <c r="AB3" s="9"/>
    </row>
    <row r="4" ht="85.5" customHeight="1">
      <c r="A4" s="9"/>
      <c r="B4" s="122" t="s">
        <v>4</v>
      </c>
      <c r="C4" s="19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0" t="s">
        <v>23</v>
      </c>
      <c r="V4" s="20" t="s">
        <v>24</v>
      </c>
      <c r="W4" s="20" t="s">
        <v>25</v>
      </c>
      <c r="X4" s="22" t="s">
        <v>26</v>
      </c>
      <c r="Y4" s="19" t="s">
        <v>27</v>
      </c>
      <c r="Z4" s="19" t="s">
        <v>28</v>
      </c>
      <c r="AA4" s="19" t="s">
        <v>29</v>
      </c>
      <c r="AB4" s="9"/>
    </row>
    <row r="5" ht="15.75" customHeight="1">
      <c r="A5" s="9"/>
      <c r="B5" s="23" t="s">
        <v>30</v>
      </c>
      <c r="C5" s="53" t="s">
        <v>161</v>
      </c>
      <c r="D5" s="25"/>
      <c r="E5" s="28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28"/>
      <c r="Z5" s="28"/>
      <c r="AA5" s="25"/>
      <c r="AB5" s="9"/>
    </row>
    <row r="6">
      <c r="A6" s="9"/>
      <c r="B6" s="29" t="s">
        <v>162</v>
      </c>
      <c r="C6" s="30" t="s">
        <v>163</v>
      </c>
      <c r="D6" s="31"/>
      <c r="E6" s="30" t="s">
        <v>34</v>
      </c>
      <c r="F6" s="66">
        <v>4091.346</v>
      </c>
      <c r="G6" s="66">
        <v>4091.346</v>
      </c>
      <c r="H6" s="66">
        <v>4091.346</v>
      </c>
      <c r="I6" s="66">
        <v>4091.346</v>
      </c>
      <c r="J6" s="66">
        <v>4093.546</v>
      </c>
      <c r="K6" s="66">
        <v>4122.046</v>
      </c>
      <c r="L6" s="66">
        <v>4122.046</v>
      </c>
      <c r="M6" s="66">
        <v>4122.046</v>
      </c>
      <c r="N6" s="66">
        <v>4128.016</v>
      </c>
      <c r="O6" s="66">
        <v>4128.016</v>
      </c>
      <c r="P6" s="66">
        <v>4128.016</v>
      </c>
      <c r="Q6" s="66">
        <v>4151.016</v>
      </c>
      <c r="R6" s="66">
        <v>4153.816</v>
      </c>
      <c r="S6" s="66">
        <v>4632.684000000001</v>
      </c>
      <c r="T6" s="66">
        <v>4644.684000000001</v>
      </c>
      <c r="U6" s="66">
        <v>4952.269</v>
      </c>
      <c r="V6" s="66">
        <v>4997.91</v>
      </c>
      <c r="W6" s="61">
        <v>5027.474</v>
      </c>
      <c r="X6" s="67">
        <v>5098.209</v>
      </c>
      <c r="Y6" s="68" t="s">
        <v>35</v>
      </c>
      <c r="Z6" s="68" t="s">
        <v>36</v>
      </c>
      <c r="AA6" s="123" t="s">
        <v>37</v>
      </c>
      <c r="AB6" s="9"/>
    </row>
    <row r="7" ht="54.75" customHeight="1">
      <c r="A7" s="9"/>
      <c r="B7" s="38" t="s">
        <v>164</v>
      </c>
      <c r="C7" s="39" t="s">
        <v>165</v>
      </c>
      <c r="D7" s="124"/>
      <c r="E7" s="39" t="s">
        <v>34</v>
      </c>
      <c r="F7" s="73">
        <v>90.35</v>
      </c>
      <c r="G7" s="73">
        <v>90.35</v>
      </c>
      <c r="H7" s="73">
        <v>172.906</v>
      </c>
      <c r="I7" s="73">
        <v>172.906</v>
      </c>
      <c r="J7" s="73">
        <v>172.906</v>
      </c>
      <c r="K7" s="73">
        <v>172.906</v>
      </c>
      <c r="L7" s="73">
        <v>172.906</v>
      </c>
      <c r="M7" s="73">
        <v>251.83</v>
      </c>
      <c r="N7" s="73">
        <v>251.83</v>
      </c>
      <c r="O7" s="73">
        <v>251.83</v>
      </c>
      <c r="P7" s="73">
        <v>251.83</v>
      </c>
      <c r="Q7" s="73">
        <v>251.83</v>
      </c>
      <c r="R7" s="73">
        <v>251.83</v>
      </c>
      <c r="S7" s="73">
        <v>251.83</v>
      </c>
      <c r="T7" s="73">
        <v>251.83</v>
      </c>
      <c r="U7" s="73">
        <v>545.048</v>
      </c>
      <c r="V7" s="73">
        <v>551.34</v>
      </c>
      <c r="W7" s="73">
        <v>543.0</v>
      </c>
      <c r="X7" s="75">
        <v>629.048</v>
      </c>
      <c r="Y7" s="63" t="s">
        <v>35</v>
      </c>
      <c r="Z7" s="63" t="s">
        <v>36</v>
      </c>
      <c r="AA7" s="123" t="s">
        <v>166</v>
      </c>
      <c r="AB7" s="9"/>
    </row>
    <row r="8" ht="49.5" customHeight="1">
      <c r="A8" s="9"/>
      <c r="B8" s="29" t="s">
        <v>167</v>
      </c>
      <c r="C8" s="30" t="s">
        <v>168</v>
      </c>
      <c r="D8" s="31"/>
      <c r="E8" s="30" t="s">
        <v>34</v>
      </c>
      <c r="F8" s="66">
        <v>48.75</v>
      </c>
      <c r="G8" s="66">
        <v>48.75</v>
      </c>
      <c r="H8" s="66">
        <v>48.75</v>
      </c>
      <c r="I8" s="66">
        <v>48.75</v>
      </c>
      <c r="J8" s="66">
        <v>50.95</v>
      </c>
      <c r="K8" s="66">
        <v>79.45</v>
      </c>
      <c r="L8" s="66">
        <v>79.45</v>
      </c>
      <c r="M8" s="66">
        <v>79.45</v>
      </c>
      <c r="N8" s="66">
        <v>85.25</v>
      </c>
      <c r="O8" s="66">
        <v>85.25</v>
      </c>
      <c r="P8" s="66">
        <v>85.25</v>
      </c>
      <c r="Q8" s="66">
        <v>108.25</v>
      </c>
      <c r="R8" s="66">
        <v>109.8</v>
      </c>
      <c r="S8" s="66">
        <v>124.8</v>
      </c>
      <c r="T8" s="66">
        <v>136.8</v>
      </c>
      <c r="U8" s="66">
        <v>151.0</v>
      </c>
      <c r="V8" s="66">
        <v>183.38</v>
      </c>
      <c r="W8" s="125">
        <f t="shared" ref="W8:X8" si="1">171.38+41.56</f>
        <v>212.94</v>
      </c>
      <c r="X8" s="66">
        <f t="shared" si="1"/>
        <v>212.94</v>
      </c>
      <c r="Y8" s="68" t="s">
        <v>35</v>
      </c>
      <c r="Z8" s="68" t="s">
        <v>36</v>
      </c>
      <c r="AA8" s="123" t="s">
        <v>37</v>
      </c>
      <c r="AB8" s="9"/>
    </row>
    <row r="9" ht="27.75" customHeight="1">
      <c r="A9" s="9"/>
      <c r="B9" s="38" t="s">
        <v>169</v>
      </c>
      <c r="C9" s="39" t="s">
        <v>170</v>
      </c>
      <c r="D9" s="124"/>
      <c r="E9" s="39" t="s">
        <v>34</v>
      </c>
      <c r="F9" s="126">
        <v>48.75</v>
      </c>
      <c r="G9" s="126">
        <v>48.75</v>
      </c>
      <c r="H9" s="126">
        <v>48.75</v>
      </c>
      <c r="I9" s="126">
        <v>48.75</v>
      </c>
      <c r="J9" s="126">
        <v>50.95</v>
      </c>
      <c r="K9" s="126">
        <v>79.45</v>
      </c>
      <c r="L9" s="126">
        <v>79.45</v>
      </c>
      <c r="M9" s="126">
        <v>79.45</v>
      </c>
      <c r="N9" s="126">
        <v>85.25</v>
      </c>
      <c r="O9" s="126">
        <v>85.25</v>
      </c>
      <c r="P9" s="126">
        <v>85.25</v>
      </c>
      <c r="Q9" s="126">
        <v>108.25</v>
      </c>
      <c r="R9" s="126">
        <v>109.8</v>
      </c>
      <c r="S9" s="126">
        <v>109.8</v>
      </c>
      <c r="T9" s="126">
        <v>121.8</v>
      </c>
      <c r="U9" s="126">
        <v>136.0</v>
      </c>
      <c r="V9" s="126">
        <v>168.38</v>
      </c>
      <c r="W9" s="127">
        <v>171.38</v>
      </c>
      <c r="X9" s="128">
        <v>171.38</v>
      </c>
      <c r="Y9" s="63" t="s">
        <v>35</v>
      </c>
      <c r="Z9" s="63" t="s">
        <v>36</v>
      </c>
      <c r="AA9" s="129" t="s">
        <v>37</v>
      </c>
      <c r="AB9" s="9"/>
    </row>
    <row r="10" ht="15.75" customHeight="1">
      <c r="A10" s="9"/>
      <c r="B10" s="23" t="s">
        <v>45</v>
      </c>
      <c r="C10" s="53" t="s">
        <v>171</v>
      </c>
      <c r="D10" s="25"/>
      <c r="E10" s="28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28"/>
      <c r="Z10" s="28"/>
      <c r="AA10" s="131"/>
      <c r="AB10" s="9"/>
    </row>
    <row r="11" ht="26.25" customHeight="1">
      <c r="A11" s="9"/>
      <c r="B11" s="29" t="s">
        <v>172</v>
      </c>
      <c r="C11" s="30" t="s">
        <v>173</v>
      </c>
      <c r="D11" s="31"/>
      <c r="E11" s="30" t="s">
        <v>174</v>
      </c>
      <c r="F11" s="32">
        <v>391.0</v>
      </c>
      <c r="G11" s="32">
        <v>415.0</v>
      </c>
      <c r="H11" s="32">
        <v>408.0</v>
      </c>
      <c r="I11" s="32">
        <v>403.0</v>
      </c>
      <c r="J11" s="32">
        <v>401.0</v>
      </c>
      <c r="K11" s="32">
        <v>401.0</v>
      </c>
      <c r="L11" s="32">
        <v>415.0</v>
      </c>
      <c r="M11" s="32">
        <v>410.0</v>
      </c>
      <c r="N11" s="32">
        <v>418.0</v>
      </c>
      <c r="O11" s="32">
        <v>418.0</v>
      </c>
      <c r="P11" s="32">
        <v>418.0</v>
      </c>
      <c r="Q11" s="32">
        <v>425.0</v>
      </c>
      <c r="R11" s="32">
        <v>470.0</v>
      </c>
      <c r="S11" s="32">
        <v>454.0</v>
      </c>
      <c r="T11" s="32">
        <v>454.0</v>
      </c>
      <c r="U11" s="32">
        <v>556.0</v>
      </c>
      <c r="V11" s="32">
        <v>609.0</v>
      </c>
      <c r="W11" s="32">
        <v>658.0</v>
      </c>
      <c r="X11" s="32">
        <v>658.0</v>
      </c>
      <c r="Y11" s="55" t="s">
        <v>35</v>
      </c>
      <c r="Z11" s="55" t="s">
        <v>175</v>
      </c>
      <c r="AA11" s="88"/>
      <c r="AB11" s="9"/>
    </row>
    <row r="12" ht="15.75" customHeight="1">
      <c r="A12" s="9"/>
      <c r="B12" s="132" t="s">
        <v>176</v>
      </c>
      <c r="C12" s="39" t="s">
        <v>177</v>
      </c>
      <c r="D12" s="124"/>
      <c r="E12" s="39" t="s">
        <v>174</v>
      </c>
      <c r="F12" s="41">
        <v>1401.0</v>
      </c>
      <c r="G12" s="41">
        <v>1442.0</v>
      </c>
      <c r="H12" s="41">
        <v>1464.0</v>
      </c>
      <c r="I12" s="41">
        <v>1463.0</v>
      </c>
      <c r="J12" s="41">
        <v>1461.0</v>
      </c>
      <c r="K12" s="41">
        <v>1458.0</v>
      </c>
      <c r="L12" s="41">
        <v>1479.0</v>
      </c>
      <c r="M12" s="41">
        <v>1510.0</v>
      </c>
      <c r="N12" s="41">
        <v>1522.0</v>
      </c>
      <c r="O12" s="41">
        <v>1536.0</v>
      </c>
      <c r="P12" s="41">
        <v>1556.0</v>
      </c>
      <c r="Q12" s="41">
        <v>1553.0</v>
      </c>
      <c r="R12" s="41">
        <v>1559.0</v>
      </c>
      <c r="S12" s="41">
        <v>1674.0</v>
      </c>
      <c r="T12" s="41">
        <v>1672.0</v>
      </c>
      <c r="U12" s="41">
        <v>1834.0</v>
      </c>
      <c r="V12" s="41">
        <v>1934.0</v>
      </c>
      <c r="W12" s="41">
        <v>2073.0</v>
      </c>
      <c r="X12" s="41">
        <v>2073.0</v>
      </c>
      <c r="Y12" s="48"/>
      <c r="Z12" s="48"/>
      <c r="AA12" s="48"/>
      <c r="AB12" s="9"/>
    </row>
    <row r="13">
      <c r="A13" s="9"/>
      <c r="B13" s="29" t="s">
        <v>178</v>
      </c>
      <c r="C13" s="30" t="s">
        <v>179</v>
      </c>
      <c r="D13" s="31"/>
      <c r="E13" s="30" t="s">
        <v>174</v>
      </c>
      <c r="F13" s="32">
        <v>6900.0</v>
      </c>
      <c r="G13" s="32">
        <v>6693.0</v>
      </c>
      <c r="H13" s="32">
        <v>6692.0</v>
      </c>
      <c r="I13" s="32">
        <v>6692.0</v>
      </c>
      <c r="J13" s="32">
        <v>6690.0</v>
      </c>
      <c r="K13" s="32">
        <v>6797.0</v>
      </c>
      <c r="L13" s="32">
        <v>6069.0</v>
      </c>
      <c r="M13" s="32">
        <v>6016.0</v>
      </c>
      <c r="N13" s="32">
        <v>5637.0</v>
      </c>
      <c r="O13" s="32">
        <v>5647.0</v>
      </c>
      <c r="P13" s="32">
        <v>5647.0</v>
      </c>
      <c r="Q13" s="32">
        <v>5100.0</v>
      </c>
      <c r="R13" s="32">
        <v>4900.0</v>
      </c>
      <c r="S13" s="32">
        <v>5038.0</v>
      </c>
      <c r="T13" s="32">
        <v>5000.0</v>
      </c>
      <c r="U13" s="32">
        <v>4999.0</v>
      </c>
      <c r="V13" s="32">
        <v>4780.0</v>
      </c>
      <c r="W13" s="32">
        <v>4271.0</v>
      </c>
      <c r="X13" s="34">
        <v>4160.0</v>
      </c>
      <c r="Y13" s="68" t="s">
        <v>35</v>
      </c>
      <c r="Z13" s="68" t="s">
        <v>180</v>
      </c>
      <c r="AA13" s="133"/>
      <c r="AB13" s="9"/>
    </row>
    <row r="14" ht="15.75" customHeight="1">
      <c r="A14" s="9"/>
      <c r="B14" s="23" t="s">
        <v>63</v>
      </c>
      <c r="C14" s="53" t="s">
        <v>181</v>
      </c>
      <c r="D14" s="25"/>
      <c r="E14" s="28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28"/>
      <c r="Z14" s="28"/>
      <c r="AA14" s="131"/>
      <c r="AB14" s="9"/>
    </row>
    <row r="15" ht="26.25" customHeight="1">
      <c r="A15" s="9"/>
      <c r="B15" s="132" t="s">
        <v>182</v>
      </c>
      <c r="C15" s="134" t="s">
        <v>183</v>
      </c>
      <c r="D15" s="124"/>
      <c r="E15" s="39" t="s">
        <v>184</v>
      </c>
      <c r="F15" s="49">
        <v>191.96348</v>
      </c>
      <c r="G15" s="49">
        <v>233.072899</v>
      </c>
      <c r="H15" s="49">
        <v>246.352952</v>
      </c>
      <c r="I15" s="49">
        <v>236.572975</v>
      </c>
      <c r="J15" s="49">
        <v>246.292996</v>
      </c>
      <c r="K15" s="49">
        <v>251.233258</v>
      </c>
      <c r="L15" s="49">
        <v>253.746236</v>
      </c>
      <c r="M15" s="49">
        <v>292.265608</v>
      </c>
      <c r="N15" s="49">
        <v>330.643542</v>
      </c>
      <c r="O15" s="49">
        <v>347.919609</v>
      </c>
      <c r="P15" s="49">
        <v>365.276959</v>
      </c>
      <c r="Q15" s="49">
        <v>379.311875</v>
      </c>
      <c r="R15" s="49">
        <v>395.032233</v>
      </c>
      <c r="S15" s="49">
        <v>418.127056</v>
      </c>
      <c r="T15" s="49">
        <v>432.113246</v>
      </c>
      <c r="U15" s="49">
        <v>438.55248</v>
      </c>
      <c r="V15" s="49">
        <v>297.013414</v>
      </c>
      <c r="W15" s="46">
        <v>183.665855</v>
      </c>
      <c r="X15" s="57">
        <v>340.068531</v>
      </c>
      <c r="Y15" s="83" t="s">
        <v>35</v>
      </c>
      <c r="Z15" s="83" t="s">
        <v>175</v>
      </c>
      <c r="AA15" s="135" t="s">
        <v>37</v>
      </c>
      <c r="AB15" s="9"/>
    </row>
    <row r="16" ht="37.5" customHeight="1">
      <c r="A16" s="9"/>
      <c r="B16" s="29" t="s">
        <v>185</v>
      </c>
      <c r="C16" s="30" t="s">
        <v>186</v>
      </c>
      <c r="D16" s="31"/>
      <c r="E16" s="30" t="s">
        <v>187</v>
      </c>
      <c r="F16" s="32">
        <v>10079.35813</v>
      </c>
      <c r="G16" s="32">
        <v>10076.54436</v>
      </c>
      <c r="H16" s="32">
        <v>9970.90671</v>
      </c>
      <c r="I16" s="32">
        <v>9242.948209</v>
      </c>
      <c r="J16" s="32">
        <v>9794.444762</v>
      </c>
      <c r="K16" s="32">
        <v>9857.633747</v>
      </c>
      <c r="L16" s="32">
        <v>9415.106463</v>
      </c>
      <c r="M16" s="32">
        <v>9276.450226</v>
      </c>
      <c r="N16" s="32">
        <v>9665.569276</v>
      </c>
      <c r="O16" s="32">
        <v>9133.462468</v>
      </c>
      <c r="P16" s="32">
        <v>9010.60329</v>
      </c>
      <c r="Q16" s="32">
        <v>8855.906836</v>
      </c>
      <c r="R16" s="32">
        <v>8932.579138</v>
      </c>
      <c r="S16" s="32">
        <v>9481.557344</v>
      </c>
      <c r="T16" s="32">
        <v>9069.518682</v>
      </c>
      <c r="U16" s="32">
        <v>9080.136749</v>
      </c>
      <c r="V16" s="32">
        <v>5875.504883</v>
      </c>
      <c r="W16" s="136">
        <v>2986.129632</v>
      </c>
      <c r="X16" s="34">
        <v>7063.06</v>
      </c>
      <c r="Y16" s="48"/>
      <c r="Z16" s="48"/>
      <c r="AA16" s="137"/>
      <c r="AB16" s="9"/>
    </row>
    <row r="17" ht="15.75" customHeight="1">
      <c r="A17" s="9"/>
      <c r="B17" s="132" t="s">
        <v>188</v>
      </c>
      <c r="C17" s="39" t="s">
        <v>84</v>
      </c>
      <c r="D17" s="124"/>
      <c r="E17" s="39" t="s">
        <v>85</v>
      </c>
      <c r="F17" s="41">
        <v>12883.0</v>
      </c>
      <c r="G17" s="41">
        <v>11760.0</v>
      </c>
      <c r="H17" s="41">
        <v>11579.0</v>
      </c>
      <c r="I17" s="41">
        <v>11055.0</v>
      </c>
      <c r="J17" s="41">
        <v>12807.096882</v>
      </c>
      <c r="K17" s="41">
        <v>11133.0</v>
      </c>
      <c r="L17" s="41">
        <v>11399.0</v>
      </c>
      <c r="M17" s="41">
        <v>10864.0</v>
      </c>
      <c r="N17" s="41">
        <v>10758.0</v>
      </c>
      <c r="O17" s="41">
        <v>11889.241</v>
      </c>
      <c r="P17" s="41">
        <v>10801.616</v>
      </c>
      <c r="Q17" s="41">
        <v>11387.582996</v>
      </c>
      <c r="R17" s="41">
        <v>11937.087</v>
      </c>
      <c r="S17" s="41">
        <v>11694.896</v>
      </c>
      <c r="T17" s="41">
        <v>10231.733</v>
      </c>
      <c r="U17" s="41">
        <v>10261.851</v>
      </c>
      <c r="V17" s="41">
        <v>11509.884</v>
      </c>
      <c r="W17" s="41">
        <v>11455.839</v>
      </c>
      <c r="X17" s="56">
        <v>11366.648</v>
      </c>
      <c r="Y17" s="138" t="s">
        <v>35</v>
      </c>
      <c r="Z17" s="83" t="s">
        <v>180</v>
      </c>
      <c r="AA17" s="139"/>
      <c r="AB17" s="9"/>
    </row>
    <row r="18" ht="26.25" customHeight="1">
      <c r="A18" s="9"/>
      <c r="B18" s="29" t="s">
        <v>189</v>
      </c>
      <c r="C18" s="30" t="s">
        <v>88</v>
      </c>
      <c r="D18" s="31"/>
      <c r="E18" s="30" t="s">
        <v>89</v>
      </c>
      <c r="F18" s="32">
        <v>3414.0</v>
      </c>
      <c r="G18" s="32">
        <v>3002.0</v>
      </c>
      <c r="H18" s="32">
        <v>2904.0</v>
      </c>
      <c r="I18" s="32">
        <v>2688.0</v>
      </c>
      <c r="J18" s="32">
        <v>2856.8623312549994</v>
      </c>
      <c r="K18" s="32">
        <v>2533.0</v>
      </c>
      <c r="L18" s="32">
        <v>2582.0</v>
      </c>
      <c r="M18" s="32">
        <v>2455.0</v>
      </c>
      <c r="N18" s="32">
        <v>2342.0</v>
      </c>
      <c r="O18" s="32">
        <v>2566.43</v>
      </c>
      <c r="P18" s="32">
        <v>2294.932</v>
      </c>
      <c r="Q18" s="32">
        <v>2545.332</v>
      </c>
      <c r="R18" s="32">
        <v>2646.549581</v>
      </c>
      <c r="S18" s="32">
        <v>2846.14479</v>
      </c>
      <c r="T18" s="32">
        <v>2769.133101</v>
      </c>
      <c r="U18" s="32">
        <v>2623.631923</v>
      </c>
      <c r="V18" s="32">
        <v>2813.785532</v>
      </c>
      <c r="W18" s="32">
        <v>2672.973523</v>
      </c>
      <c r="X18" s="34">
        <v>2785.222558</v>
      </c>
      <c r="Y18" s="48"/>
      <c r="Z18" s="48"/>
      <c r="AA18" s="48"/>
      <c r="AB18" s="9"/>
    </row>
    <row r="19" ht="15.75" customHeight="1">
      <c r="A19" s="9"/>
      <c r="B19" s="23" t="s">
        <v>90</v>
      </c>
      <c r="C19" s="53" t="s">
        <v>190</v>
      </c>
      <c r="D19" s="25"/>
      <c r="E19" s="28"/>
      <c r="F19" s="26"/>
      <c r="G19" s="26"/>
      <c r="H19" s="26"/>
      <c r="I19" s="26"/>
      <c r="J19" s="26"/>
      <c r="K19" s="26"/>
      <c r="L19" s="26"/>
      <c r="M19" s="2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28"/>
      <c r="Z19" s="28"/>
      <c r="AA19" s="131"/>
      <c r="AB19" s="9"/>
    </row>
    <row r="20" ht="22.5" customHeight="1">
      <c r="A20" s="9"/>
      <c r="B20" s="132" t="s">
        <v>191</v>
      </c>
      <c r="C20" s="134" t="s">
        <v>192</v>
      </c>
      <c r="D20" s="124"/>
      <c r="E20" s="39" t="s">
        <v>85</v>
      </c>
      <c r="F20" s="41">
        <v>12883.0</v>
      </c>
      <c r="G20" s="41">
        <v>11760.0</v>
      </c>
      <c r="H20" s="41">
        <v>11579.0</v>
      </c>
      <c r="I20" s="41">
        <v>11055.0</v>
      </c>
      <c r="J20" s="41">
        <v>12807.096882</v>
      </c>
      <c r="K20" s="41">
        <v>11133.0</v>
      </c>
      <c r="L20" s="41">
        <v>11399.0</v>
      </c>
      <c r="M20" s="41">
        <v>10864.0</v>
      </c>
      <c r="N20" s="41">
        <v>10758.0</v>
      </c>
      <c r="O20" s="41">
        <v>11889.241</v>
      </c>
      <c r="P20" s="41">
        <v>10801.616</v>
      </c>
      <c r="Q20" s="41">
        <v>11387.582996</v>
      </c>
      <c r="R20" s="41">
        <v>11937.087</v>
      </c>
      <c r="S20" s="41">
        <v>11694.896</v>
      </c>
      <c r="T20" s="41">
        <v>10231.733</v>
      </c>
      <c r="U20" s="41">
        <v>10261.851</v>
      </c>
      <c r="V20" s="41">
        <v>11509.884</v>
      </c>
      <c r="W20" s="41">
        <v>11455.839</v>
      </c>
      <c r="X20" s="56">
        <v>11366.648</v>
      </c>
      <c r="Y20" s="83" t="s">
        <v>35</v>
      </c>
      <c r="Z20" s="55" t="s">
        <v>180</v>
      </c>
      <c r="AA20" s="139"/>
      <c r="AB20" s="9"/>
    </row>
    <row r="21" ht="22.5" customHeight="1">
      <c r="A21" s="9"/>
      <c r="B21" s="29" t="s">
        <v>193</v>
      </c>
      <c r="C21" s="30" t="s">
        <v>194</v>
      </c>
      <c r="D21" s="31"/>
      <c r="E21" s="30" t="s">
        <v>89</v>
      </c>
      <c r="F21" s="32">
        <v>3414.0</v>
      </c>
      <c r="G21" s="32">
        <v>3002.0</v>
      </c>
      <c r="H21" s="32">
        <v>2904.0</v>
      </c>
      <c r="I21" s="32">
        <v>2688.0</v>
      </c>
      <c r="J21" s="32">
        <v>2856.8623312549994</v>
      </c>
      <c r="K21" s="32">
        <v>2533.0</v>
      </c>
      <c r="L21" s="32">
        <v>2582.0</v>
      </c>
      <c r="M21" s="32">
        <v>2455.0</v>
      </c>
      <c r="N21" s="32">
        <v>2342.0</v>
      </c>
      <c r="O21" s="32">
        <v>2566.43</v>
      </c>
      <c r="P21" s="32">
        <v>2294.932</v>
      </c>
      <c r="Q21" s="32">
        <v>2545.332</v>
      </c>
      <c r="R21" s="32">
        <v>2646.549581</v>
      </c>
      <c r="S21" s="32">
        <v>2846.14479</v>
      </c>
      <c r="T21" s="32">
        <v>2769.133101</v>
      </c>
      <c r="U21" s="32">
        <v>2623.631923</v>
      </c>
      <c r="V21" s="32">
        <v>2813.785532</v>
      </c>
      <c r="W21" s="32">
        <v>2672.973523</v>
      </c>
      <c r="X21" s="34">
        <v>2785.222558</v>
      </c>
      <c r="Y21" s="48"/>
      <c r="Z21" s="48"/>
      <c r="AA21" s="48"/>
      <c r="AB21" s="9"/>
    </row>
    <row r="22" ht="15.75" customHeight="1">
      <c r="A22" s="9"/>
      <c r="B22" s="132" t="s">
        <v>195</v>
      </c>
      <c r="C22" s="134" t="s">
        <v>196</v>
      </c>
      <c r="D22" s="124"/>
      <c r="E22" s="39" t="s">
        <v>85</v>
      </c>
      <c r="F22" s="141" t="s">
        <v>67</v>
      </c>
      <c r="G22" s="141" t="s">
        <v>67</v>
      </c>
      <c r="H22" s="141" t="s">
        <v>67</v>
      </c>
      <c r="I22" s="49">
        <v>77.0</v>
      </c>
      <c r="J22" s="49">
        <v>70.0</v>
      </c>
      <c r="K22" s="49">
        <v>24.0</v>
      </c>
      <c r="L22" s="49">
        <v>14.0</v>
      </c>
      <c r="M22" s="49">
        <v>13.0</v>
      </c>
      <c r="N22" s="49">
        <v>6.060571999999993</v>
      </c>
      <c r="O22" s="49">
        <v>5.347280000000001</v>
      </c>
      <c r="P22" s="49">
        <v>3.814581</v>
      </c>
      <c r="Q22" s="49">
        <v>1.6371549999999995</v>
      </c>
      <c r="R22" s="49">
        <v>1.8308819999999997</v>
      </c>
      <c r="S22" s="49">
        <v>3.255628000000001</v>
      </c>
      <c r="T22" s="49">
        <v>2.977988000000002</v>
      </c>
      <c r="U22" s="49">
        <v>25.728677999999974</v>
      </c>
      <c r="V22" s="49">
        <v>3.56</v>
      </c>
      <c r="W22" s="49">
        <v>3.558945</v>
      </c>
      <c r="X22" s="57">
        <v>14.435142</v>
      </c>
      <c r="Y22" s="83" t="s">
        <v>35</v>
      </c>
      <c r="Z22" s="142" t="s">
        <v>113</v>
      </c>
      <c r="AA22" s="143"/>
      <c r="AB22" s="9"/>
    </row>
    <row r="23" ht="15.75" customHeight="1">
      <c r="A23" s="9"/>
      <c r="B23" s="29" t="s">
        <v>197</v>
      </c>
      <c r="C23" s="30" t="s">
        <v>198</v>
      </c>
      <c r="D23" s="31"/>
      <c r="E23" s="30" t="s">
        <v>85</v>
      </c>
      <c r="F23" s="144" t="s">
        <v>67</v>
      </c>
      <c r="G23" s="144" t="s">
        <v>67</v>
      </c>
      <c r="H23" s="144" t="s">
        <v>67</v>
      </c>
      <c r="I23" s="45">
        <v>685.0</v>
      </c>
      <c r="J23" s="45">
        <v>296.0</v>
      </c>
      <c r="K23" s="45">
        <v>164.0</v>
      </c>
      <c r="L23" s="45">
        <v>158.0</v>
      </c>
      <c r="M23" s="45">
        <v>133.0</v>
      </c>
      <c r="N23" s="45">
        <v>95.461</v>
      </c>
      <c r="O23" s="45">
        <v>90.0</v>
      </c>
      <c r="P23" s="45">
        <v>75.65880599999998</v>
      </c>
      <c r="Q23" s="45">
        <v>124.26941900000003</v>
      </c>
      <c r="R23" s="45">
        <v>221.19651599999997</v>
      </c>
      <c r="S23" s="45">
        <v>320.91826199999997</v>
      </c>
      <c r="T23" s="45">
        <v>398.95934499999976</v>
      </c>
      <c r="U23" s="45">
        <v>387.46453099999985</v>
      </c>
      <c r="V23" s="45">
        <v>308.83</v>
      </c>
      <c r="W23" s="45">
        <v>376.15021</v>
      </c>
      <c r="X23" s="47">
        <v>277.341036</v>
      </c>
      <c r="Y23" s="48"/>
      <c r="Z23" s="48"/>
      <c r="AA23" s="48"/>
      <c r="AB23" s="9"/>
    </row>
    <row r="24" ht="15.75" customHeight="1">
      <c r="A24" s="9"/>
      <c r="B24" s="23" t="s">
        <v>116</v>
      </c>
      <c r="C24" s="53" t="s">
        <v>199</v>
      </c>
      <c r="D24" s="25"/>
      <c r="E24" s="28"/>
      <c r="F24" s="26"/>
      <c r="G24" s="26"/>
      <c r="H24" s="26"/>
      <c r="I24" s="26"/>
      <c r="J24" s="26"/>
      <c r="K24" s="26"/>
      <c r="L24" s="26"/>
      <c r="M24" s="26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28"/>
      <c r="Z24" s="28"/>
      <c r="AA24" s="131"/>
      <c r="AB24" s="9"/>
    </row>
    <row r="25" ht="15.75" customHeight="1">
      <c r="A25" s="9"/>
      <c r="B25" s="132" t="s">
        <v>200</v>
      </c>
      <c r="C25" s="134" t="s">
        <v>201</v>
      </c>
      <c r="D25" s="124"/>
      <c r="E25" s="39" t="s">
        <v>202</v>
      </c>
      <c r="F25" s="41">
        <v>853.0</v>
      </c>
      <c r="G25" s="41">
        <v>768.0</v>
      </c>
      <c r="H25" s="41">
        <v>742.0</v>
      </c>
      <c r="I25" s="41">
        <v>555.0</v>
      </c>
      <c r="J25" s="41">
        <v>565.0</v>
      </c>
      <c r="K25" s="41">
        <v>507.0</v>
      </c>
      <c r="L25" s="41">
        <v>541.0</v>
      </c>
      <c r="M25" s="41">
        <v>568.0</v>
      </c>
      <c r="N25" s="41">
        <v>561.0</v>
      </c>
      <c r="O25" s="41">
        <v>547.0</v>
      </c>
      <c r="P25" s="41">
        <v>552.0</v>
      </c>
      <c r="Q25" s="41">
        <v>364.0</v>
      </c>
      <c r="R25" s="41">
        <v>409.0</v>
      </c>
      <c r="S25" s="41">
        <v>370.0</v>
      </c>
      <c r="T25" s="41">
        <v>350.0</v>
      </c>
      <c r="U25" s="41">
        <v>329.0</v>
      </c>
      <c r="V25" s="41">
        <v>280.0</v>
      </c>
      <c r="W25" s="41">
        <v>304.0</v>
      </c>
      <c r="X25" s="56">
        <f>356+10</f>
        <v>366</v>
      </c>
      <c r="Y25" s="145" t="s">
        <v>35</v>
      </c>
      <c r="Z25" s="83" t="s">
        <v>175</v>
      </c>
      <c r="AA25" s="143"/>
      <c r="AB25" s="9"/>
    </row>
    <row r="26" ht="27.75" customHeight="1">
      <c r="A26" s="9"/>
      <c r="B26" s="29" t="s">
        <v>203</v>
      </c>
      <c r="C26" s="30" t="s">
        <v>204</v>
      </c>
      <c r="D26" s="31"/>
      <c r="E26" s="30" t="s">
        <v>124</v>
      </c>
      <c r="F26" s="32">
        <v>152.0</v>
      </c>
      <c r="G26" s="32">
        <v>191.0</v>
      </c>
      <c r="H26" s="32">
        <v>158.0</v>
      </c>
      <c r="I26" s="32">
        <v>240.0</v>
      </c>
      <c r="J26" s="32">
        <v>173.0</v>
      </c>
      <c r="K26" s="32">
        <v>177.0</v>
      </c>
      <c r="L26" s="32">
        <v>140.0</v>
      </c>
      <c r="M26" s="32">
        <v>114.0</v>
      </c>
      <c r="N26" s="32">
        <v>113.0</v>
      </c>
      <c r="O26" s="32">
        <v>91.0</v>
      </c>
      <c r="P26" s="32">
        <v>101.0</v>
      </c>
      <c r="Q26" s="32">
        <v>75.0</v>
      </c>
      <c r="R26" s="32">
        <v>96.0</v>
      </c>
      <c r="S26" s="32">
        <v>67.0</v>
      </c>
      <c r="T26" s="32">
        <v>73.0</v>
      </c>
      <c r="U26" s="32">
        <v>103.0</v>
      </c>
      <c r="V26" s="32">
        <v>79.0</v>
      </c>
      <c r="W26" s="32">
        <v>56.0</v>
      </c>
      <c r="X26" s="34">
        <f>65+2</f>
        <v>67</v>
      </c>
      <c r="Y26" s="44"/>
      <c r="Z26" s="44"/>
      <c r="AA26" s="44"/>
      <c r="AB26" s="9"/>
    </row>
    <row r="27" ht="27.75" customHeight="1">
      <c r="A27" s="9"/>
      <c r="B27" s="132" t="s">
        <v>205</v>
      </c>
      <c r="C27" s="134" t="s">
        <v>206</v>
      </c>
      <c r="D27" s="124"/>
      <c r="E27" s="39" t="s">
        <v>124</v>
      </c>
      <c r="F27" s="41">
        <v>383.0</v>
      </c>
      <c r="G27" s="41">
        <v>395.0</v>
      </c>
      <c r="H27" s="41">
        <v>428.0</v>
      </c>
      <c r="I27" s="41">
        <v>438.0</v>
      </c>
      <c r="J27" s="41">
        <v>263.0</v>
      </c>
      <c r="K27" s="41">
        <v>316.0</v>
      </c>
      <c r="L27" s="41">
        <v>317.0</v>
      </c>
      <c r="M27" s="41">
        <v>287.0</v>
      </c>
      <c r="N27" s="41">
        <v>249.0</v>
      </c>
      <c r="O27" s="41">
        <v>222.0</v>
      </c>
      <c r="P27" s="41">
        <v>258.0</v>
      </c>
      <c r="Q27" s="41">
        <v>166.0</v>
      </c>
      <c r="R27" s="41">
        <v>260.0</v>
      </c>
      <c r="S27" s="41">
        <v>113.0</v>
      </c>
      <c r="T27" s="41">
        <v>97.0</v>
      </c>
      <c r="U27" s="41">
        <v>115.0</v>
      </c>
      <c r="V27" s="41">
        <v>151.0</v>
      </c>
      <c r="W27" s="41">
        <v>52.0</v>
      </c>
      <c r="X27" s="56">
        <f>91+9</f>
        <v>100</v>
      </c>
      <c r="Y27" s="48"/>
      <c r="Z27" s="48"/>
      <c r="AA27" s="48"/>
      <c r="AB27" s="9"/>
    </row>
    <row r="28" ht="15.75" customHeight="1">
      <c r="A28" s="9"/>
      <c r="B28" s="23" t="s">
        <v>127</v>
      </c>
      <c r="C28" s="53" t="s">
        <v>128</v>
      </c>
      <c r="D28" s="25"/>
      <c r="E28" s="28"/>
      <c r="F28" s="26"/>
      <c r="G28" s="26"/>
      <c r="H28" s="26"/>
      <c r="I28" s="26"/>
      <c r="J28" s="26"/>
      <c r="K28" s="26"/>
      <c r="L28" s="26"/>
      <c r="M28" s="26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28"/>
      <c r="Z28" s="28"/>
      <c r="AA28" s="131"/>
      <c r="AB28" s="9"/>
    </row>
    <row r="29" ht="15.75" customHeight="1">
      <c r="A29" s="9"/>
      <c r="B29" s="29" t="s">
        <v>207</v>
      </c>
      <c r="C29" s="30" t="s">
        <v>130</v>
      </c>
      <c r="D29" s="31"/>
      <c r="E29" s="30" t="s">
        <v>131</v>
      </c>
      <c r="F29" s="87">
        <v>0.30660000000000004</v>
      </c>
      <c r="G29" s="87">
        <v>0.3075</v>
      </c>
      <c r="H29" s="87">
        <v>0.3075</v>
      </c>
      <c r="I29" s="87">
        <v>0.3075</v>
      </c>
      <c r="J29" s="87">
        <v>0.2816</v>
      </c>
      <c r="K29" s="87">
        <v>0.2657</v>
      </c>
      <c r="L29" s="87">
        <v>0.2508</v>
      </c>
      <c r="M29" s="87">
        <v>0.2365</v>
      </c>
      <c r="N29" s="87">
        <v>0.2318</v>
      </c>
      <c r="O29" s="87">
        <v>0.2282</v>
      </c>
      <c r="P29" s="87">
        <v>0.21506</v>
      </c>
      <c r="Q29" s="87">
        <v>0.22324000000000002</v>
      </c>
      <c r="R29" s="87">
        <v>0.19603</v>
      </c>
      <c r="S29" s="87">
        <v>0.24002</v>
      </c>
      <c r="T29" s="87">
        <v>0.23172</v>
      </c>
      <c r="U29" s="87">
        <v>0.2533</v>
      </c>
      <c r="V29" s="87"/>
      <c r="W29" s="87"/>
      <c r="X29" s="87"/>
      <c r="Y29" s="68" t="s">
        <v>208</v>
      </c>
      <c r="Z29" s="68" t="s">
        <v>132</v>
      </c>
      <c r="AA29" s="88" t="s">
        <v>133</v>
      </c>
      <c r="AB29" s="146"/>
    </row>
    <row r="30" ht="30.75" customHeight="1">
      <c r="A30" s="9"/>
      <c r="B30" s="132" t="s">
        <v>209</v>
      </c>
      <c r="C30" s="39" t="s">
        <v>135</v>
      </c>
      <c r="D30" s="124"/>
      <c r="E30" s="39" t="s">
        <v>136</v>
      </c>
      <c r="F30" s="147">
        <v>0.004947105343138391</v>
      </c>
      <c r="G30" s="147">
        <v>0.004926460205207975</v>
      </c>
      <c r="H30" s="147">
        <v>0.004894260496736404</v>
      </c>
      <c r="I30" s="147">
        <v>0.004877990975859465</v>
      </c>
      <c r="J30" s="147">
        <v>0.00444235998481142</v>
      </c>
      <c r="K30" s="147">
        <v>0.0041826011913219385</v>
      </c>
      <c r="L30" s="147">
        <v>0.003926217973321036</v>
      </c>
      <c r="M30" s="147">
        <v>0.00369092762031632</v>
      </c>
      <c r="N30" s="147">
        <v>0.0035962129302471993</v>
      </c>
      <c r="O30" s="147">
        <v>0.003522370890867642</v>
      </c>
      <c r="P30" s="147">
        <v>0.0033022792759664393</v>
      </c>
      <c r="Q30" s="147">
        <v>0.0033963648793719947</v>
      </c>
      <c r="R30" s="147">
        <v>0.0029732351203634677</v>
      </c>
      <c r="S30" s="147">
        <v>0.00362631</v>
      </c>
      <c r="T30" s="147">
        <v>0.003489025</v>
      </c>
      <c r="U30" s="147">
        <v>0.0038056498349921</v>
      </c>
      <c r="V30" s="147"/>
      <c r="W30" s="147"/>
      <c r="X30" s="147"/>
      <c r="Y30" s="83" t="s">
        <v>35</v>
      </c>
      <c r="Z30" s="83" t="s">
        <v>86</v>
      </c>
      <c r="AA30" s="44"/>
      <c r="AB30" s="9"/>
    </row>
    <row r="31" ht="27.75" customHeight="1">
      <c r="A31" s="9"/>
      <c r="B31" s="29" t="s">
        <v>210</v>
      </c>
      <c r="C31" s="30" t="s">
        <v>138</v>
      </c>
      <c r="D31" s="31"/>
      <c r="E31" s="30" t="s">
        <v>139</v>
      </c>
      <c r="F31" s="148">
        <v>3.041860363996725E-5</v>
      </c>
      <c r="G31" s="148">
        <v>3.051641407048802E-5</v>
      </c>
      <c r="H31" s="148">
        <v>3.0839722898847676E-5</v>
      </c>
      <c r="I31" s="148">
        <v>3.3268605758336674E-5</v>
      </c>
      <c r="J31" s="148">
        <v>2.875099169278528E-5</v>
      </c>
      <c r="K31" s="148">
        <v>2.6953730155763045E-5</v>
      </c>
      <c r="L31" s="148">
        <v>2.663804185135637E-5</v>
      </c>
      <c r="M31" s="148">
        <v>2.5494665981484648E-5</v>
      </c>
      <c r="N31" s="148">
        <v>2.3982032861475295E-5</v>
      </c>
      <c r="O31" s="148">
        <v>2.4985048199663928E-5</v>
      </c>
      <c r="P31" s="148">
        <v>2.3867436295112313E-5</v>
      </c>
      <c r="Q31" s="148">
        <v>2.520803393063472E-5</v>
      </c>
      <c r="R31" s="148">
        <v>2.194550946203554E-5</v>
      </c>
      <c r="S31" s="148">
        <v>2.53144E-5</v>
      </c>
      <c r="T31" s="148">
        <v>2.55493E-5</v>
      </c>
      <c r="U31" s="148">
        <v>2.7896055642044E-5</v>
      </c>
      <c r="V31" s="148"/>
      <c r="W31" s="148"/>
      <c r="X31" s="148"/>
      <c r="Y31" s="44"/>
      <c r="Z31" s="44"/>
      <c r="AA31" s="44"/>
      <c r="AB31" s="9"/>
    </row>
    <row r="32" ht="27.75" customHeight="1">
      <c r="A32" s="9"/>
      <c r="B32" s="132" t="s">
        <v>211</v>
      </c>
      <c r="C32" s="134" t="s">
        <v>141</v>
      </c>
      <c r="D32" s="124"/>
      <c r="E32" s="134" t="s">
        <v>142</v>
      </c>
      <c r="F32" s="147">
        <v>8.980667838312832E-5</v>
      </c>
      <c r="G32" s="147">
        <v>1.0243171219187208E-4</v>
      </c>
      <c r="H32" s="147">
        <v>1.0588842975206611E-4</v>
      </c>
      <c r="I32" s="147">
        <v>1.1439732142857143E-4</v>
      </c>
      <c r="J32" s="147">
        <v>9.856967797125006E-5</v>
      </c>
      <c r="K32" s="147">
        <v>1.0489538097118042E-4</v>
      </c>
      <c r="L32" s="147">
        <v>9.713400464756004E-5</v>
      </c>
      <c r="M32" s="147">
        <v>9.633401221995927E-5</v>
      </c>
      <c r="N32" s="147">
        <v>9.897523484201538E-5</v>
      </c>
      <c r="O32" s="147">
        <v>8.891728977607026E-5</v>
      </c>
      <c r="P32" s="147">
        <v>9.37108376195896E-5</v>
      </c>
      <c r="Q32" s="147">
        <v>8.770565097205395E-5</v>
      </c>
      <c r="R32" s="147">
        <v>7.407002740750845E-5</v>
      </c>
      <c r="S32" s="147">
        <v>8.43316E-5</v>
      </c>
      <c r="T32" s="147">
        <v>8.36796E-5</v>
      </c>
      <c r="U32" s="147">
        <v>9.6545554953594E-5</v>
      </c>
      <c r="V32" s="147"/>
      <c r="W32" s="147"/>
      <c r="X32" s="147"/>
      <c r="Y32" s="48"/>
      <c r="Z32" s="48"/>
      <c r="AA32" s="48"/>
      <c r="AB32" s="9"/>
    </row>
    <row r="33" ht="15.75" customHeight="1">
      <c r="A33" s="9"/>
      <c r="B33" s="9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"/>
      <c r="AA33" s="1"/>
      <c r="AB33" s="9"/>
    </row>
    <row r="34" ht="15.75" customHeight="1">
      <c r="A34" s="9"/>
      <c r="B34" s="94" t="s">
        <v>143</v>
      </c>
      <c r="C34" s="95">
        <v>45132.0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96"/>
      <c r="R34" s="96"/>
      <c r="S34" s="96"/>
      <c r="T34" s="96"/>
      <c r="U34" s="96"/>
      <c r="V34" s="96"/>
      <c r="W34" s="96"/>
      <c r="X34" s="96"/>
      <c r="Y34" s="96"/>
      <c r="Z34" s="1"/>
      <c r="AA34" s="2"/>
      <c r="AB34" s="9"/>
    </row>
    <row r="35" ht="15.75" customHeight="1">
      <c r="A35" s="9"/>
      <c r="B35" s="93"/>
      <c r="C35" s="1"/>
      <c r="D35" s="98" t="s">
        <v>144</v>
      </c>
      <c r="E35" s="99" t="s">
        <v>145</v>
      </c>
      <c r="F35" s="100" t="s">
        <v>146</v>
      </c>
      <c r="G35" s="101"/>
      <c r="H35" s="101"/>
      <c r="I35" s="101"/>
      <c r="J35" s="101"/>
      <c r="K35" s="101"/>
      <c r="L35" s="101"/>
      <c r="M35" s="101"/>
      <c r="N35" s="101"/>
      <c r="O35" s="102"/>
      <c r="P35" s="2"/>
      <c r="Q35" s="96"/>
      <c r="R35" s="96"/>
      <c r="S35" s="96"/>
      <c r="T35" s="96"/>
      <c r="U35" s="96"/>
      <c r="V35" s="96"/>
      <c r="W35" s="96"/>
      <c r="X35" s="96"/>
      <c r="Y35" s="96"/>
      <c r="Z35" s="1"/>
      <c r="AA35" s="2"/>
      <c r="AB35" s="9"/>
    </row>
    <row r="36" ht="15.75" customHeight="1">
      <c r="A36" s="9"/>
      <c r="B36" s="97"/>
      <c r="C36" s="1"/>
      <c r="D36" s="103" t="s">
        <v>147</v>
      </c>
      <c r="E36" s="104" t="s">
        <v>212</v>
      </c>
      <c r="F36" s="105" t="s">
        <v>149</v>
      </c>
      <c r="G36" s="106"/>
      <c r="H36" s="106"/>
      <c r="I36" s="106"/>
      <c r="J36" s="106"/>
      <c r="K36" s="106"/>
      <c r="L36" s="106"/>
      <c r="M36" s="106"/>
      <c r="N36" s="106"/>
      <c r="O36" s="107"/>
      <c r="P36" s="2"/>
      <c r="Q36" s="96"/>
      <c r="R36" s="96"/>
      <c r="S36" s="96"/>
      <c r="T36" s="96"/>
      <c r="U36" s="96"/>
      <c r="V36" s="96"/>
      <c r="W36" s="96"/>
      <c r="X36" s="96"/>
      <c r="Y36" s="96"/>
      <c r="Z36" s="1"/>
      <c r="AA36" s="2"/>
      <c r="AB36" s="9"/>
    </row>
    <row r="37" ht="15.75" customHeight="1">
      <c r="A37" s="9"/>
      <c r="B37" s="1"/>
      <c r="C37" s="1"/>
      <c r="D37" s="108" t="s">
        <v>67</v>
      </c>
      <c r="E37" s="109" t="s">
        <v>213</v>
      </c>
      <c r="F37" s="110" t="s">
        <v>151</v>
      </c>
      <c r="G37" s="101"/>
      <c r="H37" s="101"/>
      <c r="I37" s="101"/>
      <c r="J37" s="101"/>
      <c r="K37" s="101"/>
      <c r="L37" s="101"/>
      <c r="M37" s="101"/>
      <c r="N37" s="101"/>
      <c r="O37" s="102"/>
      <c r="P37" s="2"/>
      <c r="Q37" s="96"/>
      <c r="R37" s="96"/>
      <c r="S37" s="96"/>
      <c r="T37" s="96"/>
      <c r="U37" s="96"/>
      <c r="V37" s="96"/>
      <c r="W37" s="96"/>
      <c r="X37" s="96"/>
      <c r="Y37" s="96"/>
      <c r="Z37" s="1"/>
      <c r="AA37" s="2"/>
      <c r="AB37" s="9"/>
    </row>
    <row r="38" ht="15.75" customHeight="1">
      <c r="A38" s="9"/>
      <c r="B38" s="1"/>
      <c r="C38" s="1"/>
      <c r="D38" s="111" t="s">
        <v>152</v>
      </c>
      <c r="E38" s="112" t="s">
        <v>214</v>
      </c>
      <c r="F38" s="113" t="s">
        <v>154</v>
      </c>
      <c r="G38" s="114"/>
      <c r="H38" s="114"/>
      <c r="I38" s="114"/>
      <c r="J38" s="114"/>
      <c r="K38" s="114"/>
      <c r="L38" s="114"/>
      <c r="M38" s="114"/>
      <c r="N38" s="114"/>
      <c r="O38" s="115"/>
      <c r="P38" s="2"/>
      <c r="Q38" s="96"/>
      <c r="R38" s="96"/>
      <c r="S38" s="96"/>
      <c r="T38" s="96"/>
      <c r="U38" s="96"/>
      <c r="V38" s="96"/>
      <c r="W38" s="96"/>
      <c r="X38" s="96"/>
      <c r="Y38" s="96"/>
      <c r="Z38" s="1"/>
      <c r="AA38" s="2"/>
      <c r="AB38" s="9"/>
    </row>
    <row r="39" ht="15.75" customHeight="1">
      <c r="A39" s="9"/>
      <c r="B39" s="1"/>
      <c r="C39" s="1"/>
      <c r="D39" s="108" t="s">
        <v>155</v>
      </c>
      <c r="E39" s="116" t="s">
        <v>215</v>
      </c>
      <c r="F39" s="110" t="s">
        <v>157</v>
      </c>
      <c r="G39" s="101"/>
      <c r="H39" s="101"/>
      <c r="I39" s="101"/>
      <c r="J39" s="101"/>
      <c r="K39" s="101"/>
      <c r="L39" s="101"/>
      <c r="M39" s="101"/>
      <c r="N39" s="101"/>
      <c r="O39" s="102"/>
      <c r="P39" s="2"/>
      <c r="Q39" s="96"/>
      <c r="R39" s="96"/>
      <c r="S39" s="96"/>
      <c r="T39" s="96"/>
      <c r="U39" s="96"/>
      <c r="V39" s="96"/>
      <c r="W39" s="96"/>
      <c r="X39" s="96"/>
      <c r="Y39" s="96"/>
      <c r="Z39" s="1"/>
      <c r="AA39" s="2"/>
      <c r="AB39" s="9"/>
    </row>
    <row r="40" ht="15.75" customHeight="1">
      <c r="A40" s="9"/>
      <c r="B40" s="1"/>
      <c r="C40" s="1"/>
      <c r="D40" s="111" t="s">
        <v>74</v>
      </c>
      <c r="E40" s="112" t="s">
        <v>216</v>
      </c>
      <c r="F40" s="117" t="s">
        <v>159</v>
      </c>
      <c r="G40" s="101"/>
      <c r="H40" s="101"/>
      <c r="I40" s="101"/>
      <c r="J40" s="101"/>
      <c r="K40" s="101"/>
      <c r="L40" s="101"/>
      <c r="M40" s="101"/>
      <c r="N40" s="101"/>
      <c r="O40" s="102"/>
      <c r="P40" s="2"/>
      <c r="Q40" s="96"/>
      <c r="R40" s="96"/>
      <c r="S40" s="96"/>
      <c r="T40" s="96"/>
      <c r="U40" s="96"/>
      <c r="V40" s="96"/>
      <c r="W40" s="96"/>
      <c r="X40" s="96"/>
      <c r="Y40" s="96"/>
      <c r="Z40" s="1"/>
      <c r="AA40" s="2"/>
      <c r="AB40" s="9"/>
    </row>
    <row r="41" ht="15.75" customHeight="1">
      <c r="A41" s="9"/>
      <c r="B41" s="149"/>
      <c r="C41" s="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96"/>
      <c r="R41" s="96"/>
      <c r="S41" s="96"/>
      <c r="T41" s="96"/>
      <c r="U41" s="96"/>
      <c r="V41" s="96"/>
      <c r="W41" s="96"/>
      <c r="X41" s="96"/>
      <c r="Y41" s="96"/>
      <c r="Z41" s="9"/>
      <c r="AA41" s="9"/>
      <c r="AB41" s="9"/>
    </row>
    <row r="42" ht="15.75" customHeight="1">
      <c r="A42" s="9"/>
      <c r="B42" s="149"/>
      <c r="C42" s="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96"/>
      <c r="R42" s="96"/>
      <c r="S42" s="96"/>
      <c r="T42" s="96"/>
      <c r="U42" s="96"/>
      <c r="V42" s="96"/>
      <c r="W42" s="96"/>
      <c r="X42" s="96"/>
      <c r="Y42" s="96"/>
      <c r="Z42" s="9"/>
      <c r="AA42" s="9"/>
      <c r="AB42" s="9"/>
    </row>
    <row r="43" ht="15.75" customHeight="1">
      <c r="A43" s="9"/>
      <c r="B43" s="149"/>
      <c r="C43" s="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9"/>
      <c r="Z43" s="9"/>
      <c r="AA43" s="9"/>
      <c r="AB43" s="9"/>
    </row>
    <row r="44" ht="15.75" customHeight="1">
      <c r="A44" s="9"/>
      <c r="B44" s="149"/>
      <c r="C44" s="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9"/>
      <c r="Z44" s="9"/>
      <c r="AA44" s="150"/>
      <c r="AB44" s="9"/>
    </row>
    <row r="45" ht="15.75" customHeight="1">
      <c r="A45" s="9"/>
      <c r="B45" s="149"/>
      <c r="C45" s="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9"/>
      <c r="Z45" s="9"/>
      <c r="AA45" s="9"/>
      <c r="AB45" s="9"/>
    </row>
    <row r="46" ht="15.75" customHeight="1">
      <c r="A46" s="9"/>
      <c r="B46" s="149"/>
      <c r="C46" s="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9"/>
      <c r="Z46" s="9"/>
      <c r="AA46" s="9"/>
      <c r="AB46" s="9"/>
    </row>
    <row r="47" ht="15.75" customHeight="1">
      <c r="A47" s="9"/>
      <c r="B47" s="149"/>
      <c r="C47" s="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9"/>
      <c r="Z47" s="9"/>
      <c r="AA47" s="9"/>
      <c r="AB47" s="9"/>
    </row>
    <row r="48" ht="15.75" customHeight="1">
      <c r="A48" s="9"/>
      <c r="B48" s="149"/>
      <c r="C48" s="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9"/>
      <c r="Z48" s="9"/>
      <c r="AA48" s="9"/>
      <c r="AB48" s="9"/>
    </row>
    <row r="49" ht="15.75" customHeight="1">
      <c r="A49" s="9"/>
      <c r="B49" s="149"/>
      <c r="C49" s="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9"/>
      <c r="Z49" s="9"/>
      <c r="AA49" s="9"/>
      <c r="AB49" s="9"/>
    </row>
    <row r="50" ht="15.75" customHeight="1">
      <c r="A50" s="9"/>
      <c r="B50" s="149"/>
      <c r="C50" s="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9"/>
      <c r="Z50" s="9"/>
      <c r="AA50" s="9"/>
      <c r="AB50" s="9"/>
    </row>
    <row r="51" ht="15.75" customHeight="1">
      <c r="A51" s="9"/>
      <c r="B51" s="149"/>
      <c r="C51" s="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9"/>
      <c r="Z51" s="9"/>
      <c r="AA51" s="9"/>
      <c r="AB51" s="9"/>
    </row>
    <row r="52" ht="15.75" customHeight="1">
      <c r="A52" s="9"/>
      <c r="B52" s="149"/>
      <c r="C52" s="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9"/>
      <c r="Z52" s="9"/>
      <c r="AA52" s="9"/>
      <c r="AB52" s="9"/>
    </row>
    <row r="53" ht="15.75" customHeight="1">
      <c r="A53" s="9"/>
      <c r="B53" s="149"/>
      <c r="C53" s="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9"/>
      <c r="Z53" s="9"/>
      <c r="AA53" s="9"/>
      <c r="AB53" s="9"/>
    </row>
    <row r="54" ht="15.75" customHeight="1">
      <c r="A54" s="9"/>
      <c r="B54" s="149"/>
      <c r="C54" s="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9"/>
      <c r="Z54" s="9"/>
      <c r="AA54" s="9"/>
      <c r="AB54" s="9"/>
    </row>
    <row r="55" ht="15.75" customHeight="1">
      <c r="A55" s="9"/>
      <c r="B55" s="149"/>
      <c r="C55" s="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9"/>
      <c r="Z55" s="9"/>
      <c r="AA55" s="9"/>
      <c r="AB55" s="9"/>
    </row>
    <row r="56" ht="15.75" customHeight="1">
      <c r="A56" s="9"/>
      <c r="B56" s="149"/>
      <c r="C56" s="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9"/>
      <c r="Z56" s="9"/>
      <c r="AA56" s="9"/>
      <c r="AB56" s="9"/>
    </row>
    <row r="57" ht="15.75" customHeight="1">
      <c r="A57" s="9"/>
      <c r="B57" s="149"/>
      <c r="C57" s="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9"/>
      <c r="Z57" s="9"/>
      <c r="AA57" s="9"/>
      <c r="AB57" s="9"/>
    </row>
    <row r="58" ht="15.75" customHeight="1">
      <c r="A58" s="9"/>
      <c r="B58" s="149"/>
      <c r="C58" s="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9"/>
      <c r="Z58" s="9"/>
      <c r="AA58" s="9"/>
      <c r="AB58" s="9"/>
    </row>
    <row r="59" ht="15.75" customHeight="1">
      <c r="A59" s="9"/>
      <c r="B59" s="149"/>
      <c r="C59" s="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9"/>
      <c r="Z59" s="9"/>
      <c r="AA59" s="9"/>
      <c r="AB59" s="9"/>
    </row>
    <row r="60" ht="15.75" customHeight="1">
      <c r="A60" s="9"/>
      <c r="B60" s="149"/>
      <c r="C60" s="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9"/>
      <c r="Z60" s="9"/>
      <c r="AA60" s="9"/>
      <c r="AB60" s="9"/>
    </row>
    <row r="61" ht="15.75" customHeight="1">
      <c r="A61" s="9"/>
      <c r="B61" s="149"/>
      <c r="C61" s="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9"/>
      <c r="Z61" s="9"/>
      <c r="AA61" s="9"/>
      <c r="AB61" s="9"/>
    </row>
    <row r="62" ht="15.75" customHeight="1">
      <c r="A62" s="9"/>
      <c r="B62" s="149"/>
      <c r="C62" s="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9"/>
      <c r="Z62" s="9"/>
      <c r="AA62" s="9"/>
      <c r="AB62" s="9"/>
    </row>
    <row r="63" ht="15.75" customHeight="1">
      <c r="A63" s="9"/>
      <c r="B63" s="149"/>
      <c r="C63" s="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9"/>
      <c r="Z63" s="9"/>
      <c r="AA63" s="9"/>
      <c r="AB63" s="9"/>
    </row>
    <row r="64" ht="15.75" customHeight="1">
      <c r="A64" s="9"/>
      <c r="B64" s="149"/>
      <c r="C64" s="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9"/>
      <c r="Z64" s="9"/>
      <c r="AA64" s="9"/>
      <c r="AB64" s="9"/>
    </row>
    <row r="65" ht="15.75" customHeight="1">
      <c r="A65" s="9"/>
      <c r="B65" s="149"/>
      <c r="C65" s="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9"/>
      <c r="Z65" s="9"/>
      <c r="AA65" s="9"/>
      <c r="AB65" s="9"/>
    </row>
    <row r="66" ht="15.75" customHeight="1">
      <c r="A66" s="9"/>
      <c r="B66" s="149"/>
      <c r="C66" s="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9"/>
      <c r="Z66" s="9"/>
      <c r="AA66" s="9"/>
      <c r="AB66" s="9"/>
    </row>
    <row r="67" ht="15.75" customHeight="1">
      <c r="A67" s="9"/>
      <c r="B67" s="149"/>
      <c r="C67" s="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9"/>
      <c r="Z67" s="9"/>
      <c r="AA67" s="9"/>
      <c r="AB67" s="9"/>
    </row>
    <row r="68" ht="15.75" customHeight="1">
      <c r="A68" s="9"/>
      <c r="B68" s="149"/>
      <c r="C68" s="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9"/>
      <c r="Z68" s="9"/>
      <c r="AA68" s="9"/>
      <c r="AB68" s="9"/>
    </row>
    <row r="69" ht="15.75" customHeight="1">
      <c r="A69" s="9"/>
      <c r="B69" s="151"/>
      <c r="C69" s="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9"/>
      <c r="Z69" s="9"/>
      <c r="AA69" s="9"/>
      <c r="AB69" s="9"/>
    </row>
    <row r="70" ht="15.75" customHeight="1">
      <c r="A70" s="9"/>
      <c r="B70" s="151"/>
      <c r="C70" s="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9"/>
      <c r="Z70" s="9"/>
      <c r="AA70" s="9"/>
      <c r="AB70" s="9"/>
    </row>
    <row r="71" ht="15.75" customHeight="1">
      <c r="A71" s="9"/>
      <c r="B71" s="151"/>
      <c r="C71" s="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9"/>
      <c r="Z71" s="9"/>
      <c r="AA71" s="9"/>
      <c r="AB71" s="9"/>
    </row>
    <row r="72" ht="15.75" customHeight="1">
      <c r="A72" s="9"/>
      <c r="B72" s="151"/>
      <c r="C72" s="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9"/>
      <c r="Z72" s="9"/>
      <c r="AA72" s="9"/>
      <c r="AB72" s="9"/>
    </row>
    <row r="73" ht="15.75" customHeight="1">
      <c r="A73" s="9"/>
      <c r="B73" s="151"/>
      <c r="C73" s="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9"/>
      <c r="Z73" s="9"/>
      <c r="AA73" s="9"/>
      <c r="AB73" s="9"/>
    </row>
    <row r="74" ht="15.75" customHeight="1">
      <c r="A74" s="9"/>
      <c r="B74" s="151"/>
      <c r="C74" s="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9"/>
      <c r="Z74" s="9"/>
      <c r="AA74" s="9"/>
      <c r="AB74" s="9"/>
    </row>
    <row r="75" ht="15.75" customHeight="1">
      <c r="A75" s="9"/>
      <c r="B75" s="151"/>
      <c r="C75" s="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9"/>
      <c r="Z75" s="9"/>
      <c r="AA75" s="9"/>
      <c r="AB75" s="9"/>
    </row>
    <row r="76" ht="15.75" customHeight="1">
      <c r="A76" s="9"/>
      <c r="B76" s="151"/>
      <c r="C76" s="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9"/>
      <c r="Z76" s="9"/>
      <c r="AA76" s="9"/>
      <c r="AB76" s="9"/>
    </row>
    <row r="77" ht="15.75" customHeight="1">
      <c r="A77" s="9"/>
      <c r="B77" s="151"/>
      <c r="C77" s="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9"/>
      <c r="Z77" s="9"/>
      <c r="AA77" s="9"/>
      <c r="AB77" s="9"/>
    </row>
    <row r="78" ht="15.75" customHeight="1">
      <c r="A78" s="9"/>
      <c r="B78" s="151"/>
      <c r="C78" s="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9"/>
      <c r="Z78" s="9"/>
      <c r="AA78" s="9"/>
      <c r="AB78" s="9"/>
    </row>
    <row r="79" ht="15.75" customHeight="1">
      <c r="A79" s="9"/>
      <c r="B79" s="151"/>
      <c r="C79" s="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9"/>
      <c r="Z79" s="9"/>
      <c r="AA79" s="9"/>
      <c r="AB79" s="9"/>
    </row>
    <row r="80" ht="15.75" customHeight="1">
      <c r="A80" s="9"/>
      <c r="B80" s="151"/>
      <c r="C80" s="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9"/>
      <c r="Z80" s="9"/>
      <c r="AA80" s="9"/>
      <c r="AB80" s="9"/>
    </row>
    <row r="81" ht="15.75" customHeight="1">
      <c r="A81" s="9"/>
      <c r="B81" s="151"/>
      <c r="C81" s="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9"/>
      <c r="Z81" s="9"/>
      <c r="AA81" s="9"/>
      <c r="AB81" s="9"/>
    </row>
    <row r="82" ht="15.75" customHeight="1">
      <c r="A82" s="9"/>
      <c r="B82" s="151"/>
      <c r="C82" s="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9"/>
      <c r="Z82" s="9"/>
      <c r="AA82" s="9"/>
      <c r="AB82" s="9"/>
    </row>
    <row r="83" ht="15.75" customHeight="1">
      <c r="A83" s="9"/>
      <c r="B83" s="151"/>
      <c r="C83" s="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9"/>
      <c r="Z83" s="9"/>
      <c r="AA83" s="9"/>
      <c r="AB83" s="9"/>
    </row>
    <row r="84" ht="15.75" customHeight="1">
      <c r="A84" s="9"/>
      <c r="B84" s="151"/>
      <c r="C84" s="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9"/>
      <c r="Z84" s="9"/>
      <c r="AA84" s="9"/>
      <c r="AB84" s="9"/>
    </row>
    <row r="85" ht="15.75" customHeight="1">
      <c r="A85" s="9"/>
      <c r="B85" s="151"/>
      <c r="C85" s="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9"/>
      <c r="Z85" s="9"/>
      <c r="AA85" s="9"/>
      <c r="AB85" s="9"/>
    </row>
    <row r="86" ht="15.75" customHeight="1">
      <c r="A86" s="9"/>
      <c r="B86" s="151"/>
      <c r="C86" s="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9"/>
      <c r="Z86" s="9"/>
      <c r="AA86" s="9"/>
      <c r="AB86" s="9"/>
    </row>
    <row r="87" ht="15.75" customHeight="1">
      <c r="A87" s="9"/>
      <c r="B87" s="151"/>
      <c r="C87" s="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9"/>
      <c r="Z87" s="9"/>
      <c r="AA87" s="9"/>
      <c r="AB87" s="9"/>
    </row>
    <row r="88" ht="15.75" customHeight="1">
      <c r="A88" s="9"/>
      <c r="B88" s="151"/>
      <c r="C88" s="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9"/>
      <c r="Z88" s="9"/>
      <c r="AA88" s="9"/>
      <c r="AB88" s="9"/>
    </row>
    <row r="89" ht="15.75" customHeight="1">
      <c r="A89" s="9"/>
      <c r="B89" s="151"/>
      <c r="C89" s="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9"/>
      <c r="Z89" s="9"/>
      <c r="AA89" s="9"/>
      <c r="AB89" s="9"/>
    </row>
    <row r="90" ht="15.75" customHeight="1">
      <c r="A90" s="9"/>
      <c r="B90" s="151"/>
      <c r="C90" s="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9"/>
      <c r="Z90" s="9"/>
      <c r="AA90" s="9"/>
      <c r="AB90" s="9"/>
    </row>
    <row r="91" ht="15.75" customHeight="1">
      <c r="A91" s="9"/>
      <c r="B91" s="151"/>
      <c r="C91" s="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9"/>
      <c r="Z91" s="9"/>
      <c r="AA91" s="9"/>
      <c r="AB91" s="9"/>
    </row>
    <row r="92" ht="15.75" customHeight="1">
      <c r="A92" s="9"/>
      <c r="B92" s="151"/>
      <c r="C92" s="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9"/>
      <c r="Z92" s="9"/>
      <c r="AA92" s="9"/>
      <c r="AB92" s="9"/>
    </row>
    <row r="93" ht="15.75" customHeight="1">
      <c r="A93" s="9"/>
      <c r="B93" s="151"/>
      <c r="C93" s="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9"/>
      <c r="Z93" s="9"/>
      <c r="AA93" s="9"/>
      <c r="AB93" s="9"/>
    </row>
    <row r="94" ht="15.75" customHeight="1">
      <c r="A94" s="9"/>
      <c r="B94" s="151"/>
      <c r="C94" s="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9"/>
      <c r="Z94" s="9"/>
      <c r="AA94" s="9"/>
      <c r="AB94" s="9"/>
    </row>
    <row r="95" ht="15.75" customHeight="1">
      <c r="A95" s="9"/>
      <c r="B95" s="151"/>
      <c r="C95" s="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9"/>
      <c r="Z95" s="9"/>
      <c r="AA95" s="9"/>
      <c r="AB95" s="9"/>
    </row>
    <row r="96" ht="15.75" customHeight="1">
      <c r="A96" s="9"/>
      <c r="B96" s="151"/>
      <c r="C96" s="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9"/>
      <c r="Z96" s="9"/>
      <c r="AA96" s="9"/>
      <c r="AB96" s="9"/>
    </row>
    <row r="97" ht="15.75" customHeight="1">
      <c r="A97" s="9"/>
      <c r="B97" s="151"/>
      <c r="C97" s="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9"/>
      <c r="Z97" s="9"/>
      <c r="AA97" s="9"/>
      <c r="AB97" s="9"/>
    </row>
    <row r="98" ht="15.75" customHeight="1">
      <c r="A98" s="9"/>
      <c r="B98" s="151"/>
      <c r="C98" s="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9"/>
      <c r="Z98" s="9"/>
      <c r="AA98" s="9"/>
      <c r="AB98" s="9"/>
    </row>
    <row r="99" ht="15.75" customHeight="1">
      <c r="A99" s="9"/>
      <c r="B99" s="151"/>
      <c r="C99" s="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9"/>
      <c r="Z99" s="9"/>
      <c r="AA99" s="9"/>
      <c r="AB99" s="9"/>
    </row>
    <row r="100" ht="15.75" customHeight="1">
      <c r="A100" s="9"/>
      <c r="B100" s="151"/>
      <c r="C100" s="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9"/>
      <c r="Z100" s="9"/>
      <c r="AA100" s="9"/>
      <c r="AB100" s="9"/>
    </row>
    <row r="101" ht="15.75" customHeight="1">
      <c r="A101" s="9"/>
      <c r="B101" s="151"/>
      <c r="C101" s="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9"/>
      <c r="Z101" s="9"/>
      <c r="AA101" s="9"/>
      <c r="AB101" s="9"/>
    </row>
    <row r="102" ht="15.75" customHeight="1">
      <c r="A102" s="9"/>
      <c r="B102" s="151"/>
      <c r="C102" s="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9"/>
      <c r="Z102" s="9"/>
      <c r="AA102" s="9"/>
      <c r="AB102" s="9"/>
    </row>
    <row r="103" ht="15.75" customHeight="1">
      <c r="A103" s="9"/>
      <c r="B103" s="151"/>
      <c r="C103" s="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9"/>
      <c r="Z103" s="9"/>
      <c r="AA103" s="9"/>
      <c r="AB103" s="9"/>
    </row>
    <row r="104" ht="15.75" customHeight="1">
      <c r="A104" s="9"/>
      <c r="B104" s="151"/>
      <c r="C104" s="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9"/>
      <c r="Z104" s="9"/>
      <c r="AA104" s="9"/>
      <c r="AB104" s="9"/>
    </row>
    <row r="105" ht="15.75" customHeight="1">
      <c r="A105" s="9"/>
      <c r="B105" s="151"/>
      <c r="C105" s="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9"/>
      <c r="Z105" s="9"/>
      <c r="AA105" s="9"/>
      <c r="AB105" s="9"/>
    </row>
    <row r="106" ht="15.75" customHeight="1">
      <c r="A106" s="9"/>
      <c r="B106" s="151"/>
      <c r="C106" s="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9"/>
      <c r="Z106" s="9"/>
      <c r="AA106" s="9"/>
      <c r="AB106" s="9"/>
    </row>
    <row r="107" ht="15.75" customHeight="1">
      <c r="A107" s="9"/>
      <c r="B107" s="151"/>
      <c r="C107" s="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9"/>
      <c r="Z107" s="9"/>
      <c r="AA107" s="9"/>
      <c r="AB107" s="9"/>
    </row>
    <row r="108" ht="15.75" customHeight="1">
      <c r="A108" s="9"/>
      <c r="B108" s="151"/>
      <c r="C108" s="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9"/>
      <c r="Z108" s="9"/>
      <c r="AA108" s="9"/>
      <c r="AB108" s="9"/>
    </row>
    <row r="109" ht="15.75" customHeight="1">
      <c r="A109" s="9"/>
      <c r="B109" s="151"/>
      <c r="C109" s="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9"/>
      <c r="Z109" s="9"/>
      <c r="AA109" s="9"/>
      <c r="AB109" s="9"/>
    </row>
    <row r="110" ht="15.75" customHeight="1">
      <c r="A110" s="9"/>
      <c r="B110" s="151"/>
      <c r="C110" s="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9"/>
      <c r="Z110" s="9"/>
      <c r="AA110" s="9"/>
      <c r="AB110" s="9"/>
    </row>
    <row r="111" ht="15.75" customHeight="1">
      <c r="A111" s="9"/>
      <c r="B111" s="151"/>
      <c r="C111" s="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9"/>
      <c r="Z111" s="9"/>
      <c r="AA111" s="9"/>
      <c r="AB111" s="9"/>
    </row>
    <row r="112" ht="15.75" customHeight="1">
      <c r="A112" s="9"/>
      <c r="B112" s="151"/>
      <c r="C112" s="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9"/>
      <c r="Z112" s="9"/>
      <c r="AA112" s="9"/>
      <c r="AB112" s="9"/>
    </row>
    <row r="113" ht="15.75" customHeight="1">
      <c r="A113" s="9"/>
      <c r="B113" s="151"/>
      <c r="C113" s="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9"/>
      <c r="Z113" s="9"/>
      <c r="AA113" s="9"/>
      <c r="AB113" s="9"/>
    </row>
    <row r="114" ht="15.75" customHeight="1">
      <c r="A114" s="9"/>
      <c r="B114" s="151"/>
      <c r="C114" s="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9"/>
      <c r="Z114" s="9"/>
      <c r="AA114" s="9"/>
      <c r="AB114" s="9"/>
    </row>
    <row r="115" ht="15.75" customHeight="1">
      <c r="A115" s="9"/>
      <c r="B115" s="151"/>
      <c r="C115" s="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9"/>
      <c r="Z115" s="9"/>
      <c r="AA115" s="9"/>
      <c r="AB115" s="9"/>
    </row>
    <row r="116" ht="15.75" customHeight="1">
      <c r="A116" s="9"/>
      <c r="B116" s="151"/>
      <c r="C116" s="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9"/>
      <c r="Z116" s="9"/>
      <c r="AA116" s="9"/>
      <c r="AB116" s="9"/>
    </row>
    <row r="117" ht="15.75" customHeight="1">
      <c r="A117" s="9"/>
      <c r="B117" s="151"/>
      <c r="C117" s="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9"/>
      <c r="Z117" s="9"/>
      <c r="AA117" s="9"/>
      <c r="AB117" s="9"/>
    </row>
    <row r="118" ht="15.75" customHeight="1">
      <c r="A118" s="9"/>
      <c r="B118" s="151"/>
      <c r="C118" s="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9"/>
      <c r="Z118" s="9"/>
      <c r="AA118" s="9"/>
      <c r="AB118" s="9"/>
    </row>
    <row r="119" ht="15.75" customHeight="1">
      <c r="A119" s="9"/>
      <c r="B119" s="151"/>
      <c r="C119" s="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9"/>
      <c r="Z119" s="9"/>
      <c r="AA119" s="9"/>
      <c r="AB119" s="9"/>
    </row>
    <row r="120" ht="15.75" customHeight="1">
      <c r="A120" s="9"/>
      <c r="B120" s="151"/>
      <c r="C120" s="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9"/>
      <c r="Z120" s="9"/>
      <c r="AA120" s="9"/>
      <c r="AB120" s="9"/>
    </row>
    <row r="121" ht="15.75" customHeight="1">
      <c r="A121" s="9"/>
      <c r="B121" s="151"/>
      <c r="C121" s="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9"/>
      <c r="Z121" s="9"/>
      <c r="AA121" s="9"/>
      <c r="AB121" s="9"/>
    </row>
    <row r="122" ht="15.75" customHeight="1">
      <c r="A122" s="9"/>
      <c r="B122" s="151"/>
      <c r="C122" s="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9"/>
      <c r="Z122" s="9"/>
      <c r="AA122" s="9"/>
      <c r="AB122" s="9"/>
    </row>
    <row r="123" ht="15.75" customHeight="1">
      <c r="A123" s="9"/>
      <c r="B123" s="151"/>
      <c r="C123" s="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9"/>
      <c r="Z123" s="9"/>
      <c r="AA123" s="9"/>
      <c r="AB123" s="9"/>
    </row>
    <row r="124" ht="15.75" customHeight="1">
      <c r="A124" s="9"/>
      <c r="B124" s="151"/>
      <c r="C124" s="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9"/>
      <c r="Z124" s="9"/>
      <c r="AA124" s="9"/>
      <c r="AB124" s="9"/>
    </row>
    <row r="125" ht="15.75" customHeight="1">
      <c r="A125" s="9"/>
      <c r="B125" s="151"/>
      <c r="C125" s="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9"/>
      <c r="Z125" s="9"/>
      <c r="AA125" s="9"/>
      <c r="AB125" s="9"/>
    </row>
    <row r="126" ht="15.75" customHeight="1">
      <c r="A126" s="9"/>
      <c r="B126" s="151"/>
      <c r="C126" s="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9"/>
      <c r="Z126" s="9"/>
      <c r="AA126" s="9"/>
      <c r="AB126" s="9"/>
    </row>
    <row r="127" ht="15.75" customHeight="1">
      <c r="A127" s="9"/>
      <c r="B127" s="151"/>
      <c r="C127" s="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9"/>
      <c r="Z127" s="9"/>
      <c r="AA127" s="9"/>
      <c r="AB127" s="9"/>
    </row>
    <row r="128" ht="15.75" customHeight="1">
      <c r="A128" s="9"/>
      <c r="B128" s="151"/>
      <c r="C128" s="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9"/>
      <c r="Z128" s="9"/>
      <c r="AA128" s="9"/>
      <c r="AB128" s="9"/>
    </row>
    <row r="129" ht="15.75" customHeight="1">
      <c r="A129" s="9"/>
      <c r="B129" s="151"/>
      <c r="C129" s="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9"/>
      <c r="Z129" s="9"/>
      <c r="AA129" s="9"/>
      <c r="AB129" s="9"/>
    </row>
    <row r="130" ht="15.75" customHeight="1">
      <c r="A130" s="9"/>
      <c r="B130" s="151"/>
      <c r="C130" s="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9"/>
      <c r="Z130" s="9"/>
      <c r="AA130" s="9"/>
      <c r="AB130" s="9"/>
    </row>
    <row r="131" ht="15.75" customHeight="1">
      <c r="A131" s="9"/>
      <c r="B131" s="151"/>
      <c r="C131" s="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9"/>
      <c r="Z131" s="9"/>
      <c r="AA131" s="9"/>
      <c r="AB131" s="9"/>
    </row>
    <row r="132" ht="15.75" customHeight="1">
      <c r="A132" s="9"/>
      <c r="B132" s="151"/>
      <c r="C132" s="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9"/>
      <c r="Z132" s="9"/>
      <c r="AA132" s="9"/>
      <c r="AB132" s="9"/>
    </row>
    <row r="133" ht="15.75" customHeight="1">
      <c r="A133" s="9"/>
      <c r="B133" s="151"/>
      <c r="C133" s="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9"/>
      <c r="Z133" s="9"/>
      <c r="AA133" s="9"/>
      <c r="AB133" s="9"/>
    </row>
    <row r="134" ht="15.75" customHeight="1">
      <c r="A134" s="9"/>
      <c r="B134" s="151"/>
      <c r="C134" s="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9"/>
      <c r="Z134" s="9"/>
      <c r="AA134" s="9"/>
      <c r="AB134" s="9"/>
    </row>
    <row r="135" ht="15.75" customHeight="1">
      <c r="A135" s="9"/>
      <c r="B135" s="151"/>
      <c r="C135" s="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9"/>
      <c r="Z135" s="9"/>
      <c r="AA135" s="9"/>
      <c r="AB135" s="9"/>
    </row>
    <row r="136" ht="15.75" customHeight="1">
      <c r="A136" s="9"/>
      <c r="B136" s="151"/>
      <c r="C136" s="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9"/>
      <c r="Z136" s="9"/>
      <c r="AA136" s="9"/>
      <c r="AB136" s="9"/>
    </row>
    <row r="137" ht="15.75" customHeight="1">
      <c r="A137" s="9"/>
      <c r="B137" s="151"/>
      <c r="C137" s="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9"/>
      <c r="Z137" s="9"/>
      <c r="AA137" s="9"/>
      <c r="AB137" s="9"/>
    </row>
    <row r="138" ht="15.75" customHeight="1">
      <c r="A138" s="9"/>
      <c r="B138" s="151"/>
      <c r="C138" s="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9"/>
      <c r="Z138" s="9"/>
      <c r="AA138" s="9"/>
      <c r="AB138" s="9"/>
    </row>
    <row r="139" ht="15.75" customHeight="1">
      <c r="A139" s="9"/>
      <c r="B139" s="151"/>
      <c r="C139" s="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9"/>
      <c r="Z139" s="9"/>
      <c r="AA139" s="9"/>
      <c r="AB139" s="9"/>
    </row>
    <row r="140" ht="15.75" customHeight="1">
      <c r="A140" s="9"/>
      <c r="B140" s="151"/>
      <c r="C140" s="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9"/>
      <c r="Z140" s="9"/>
      <c r="AA140" s="9"/>
      <c r="AB140" s="9"/>
    </row>
    <row r="141" ht="15.75" customHeight="1">
      <c r="A141" s="9"/>
      <c r="B141" s="151"/>
      <c r="C141" s="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9"/>
      <c r="Z141" s="9"/>
      <c r="AA141" s="9"/>
      <c r="AB141" s="9"/>
    </row>
    <row r="142" ht="15.75" customHeight="1">
      <c r="A142" s="9"/>
      <c r="B142" s="151"/>
      <c r="C142" s="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9"/>
      <c r="Z142" s="9"/>
      <c r="AA142" s="9"/>
      <c r="AB142" s="9"/>
    </row>
    <row r="143" ht="15.75" customHeight="1">
      <c r="A143" s="9"/>
      <c r="B143" s="151"/>
      <c r="C143" s="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9"/>
      <c r="Z143" s="9"/>
      <c r="AA143" s="9"/>
      <c r="AB143" s="9"/>
    </row>
    <row r="144" ht="15.75" customHeight="1">
      <c r="A144" s="9"/>
      <c r="B144" s="151"/>
      <c r="C144" s="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9"/>
      <c r="Z144" s="9"/>
      <c r="AA144" s="9"/>
      <c r="AB144" s="9"/>
    </row>
    <row r="145" ht="15.75" customHeight="1">
      <c r="A145" s="9"/>
      <c r="B145" s="151"/>
      <c r="C145" s="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9"/>
      <c r="Z145" s="9"/>
      <c r="AA145" s="9"/>
      <c r="AB145" s="9"/>
    </row>
    <row r="146" ht="15.75" customHeight="1">
      <c r="A146" s="9"/>
      <c r="B146" s="151"/>
      <c r="C146" s="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9"/>
      <c r="Z146" s="9"/>
      <c r="AA146" s="9"/>
      <c r="AB146" s="9"/>
    </row>
    <row r="147" ht="15.75" customHeight="1">
      <c r="A147" s="9"/>
      <c r="B147" s="151"/>
      <c r="C147" s="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9"/>
      <c r="Z147" s="9"/>
      <c r="AA147" s="9"/>
      <c r="AB147" s="9"/>
    </row>
    <row r="148" ht="15.75" customHeight="1">
      <c r="A148" s="9"/>
      <c r="B148" s="151"/>
      <c r="C148" s="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9"/>
      <c r="Z148" s="9"/>
      <c r="AA148" s="9"/>
      <c r="AB148" s="9"/>
    </row>
    <row r="149" ht="15.75" customHeight="1">
      <c r="A149" s="9"/>
      <c r="B149" s="151"/>
      <c r="C149" s="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9"/>
      <c r="Z149" s="9"/>
      <c r="AA149" s="9"/>
      <c r="AB149" s="9"/>
    </row>
    <row r="150" ht="15.75" customHeight="1">
      <c r="A150" s="9"/>
      <c r="B150" s="151"/>
      <c r="C150" s="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9"/>
      <c r="Z150" s="9"/>
      <c r="AA150" s="9"/>
      <c r="AB150" s="9"/>
    </row>
    <row r="151" ht="15.75" customHeight="1">
      <c r="A151" s="9"/>
      <c r="B151" s="151"/>
      <c r="C151" s="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9"/>
      <c r="Z151" s="9"/>
      <c r="AA151" s="9"/>
      <c r="AB151" s="9"/>
    </row>
    <row r="152" ht="15.75" customHeight="1">
      <c r="A152" s="9"/>
      <c r="B152" s="151"/>
      <c r="C152" s="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9"/>
      <c r="Z152" s="9"/>
      <c r="AA152" s="9"/>
      <c r="AB152" s="9"/>
    </row>
    <row r="153" ht="15.75" customHeight="1">
      <c r="A153" s="9"/>
      <c r="B153" s="151"/>
      <c r="C153" s="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9"/>
      <c r="Z153" s="9"/>
      <c r="AA153" s="9"/>
      <c r="AB153" s="9"/>
    </row>
    <row r="154" ht="15.75" customHeight="1">
      <c r="A154" s="9"/>
      <c r="B154" s="151"/>
      <c r="C154" s="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9"/>
      <c r="Z154" s="9"/>
      <c r="AA154" s="9"/>
      <c r="AB154" s="9"/>
    </row>
    <row r="155" ht="15.75" customHeight="1">
      <c r="A155" s="9"/>
      <c r="B155" s="151"/>
      <c r="C155" s="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9"/>
      <c r="Z155" s="9"/>
      <c r="AA155" s="9"/>
      <c r="AB155" s="9"/>
    </row>
    <row r="156" ht="15.75" customHeight="1">
      <c r="A156" s="9"/>
      <c r="B156" s="151"/>
      <c r="C156" s="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9"/>
      <c r="Z156" s="9"/>
      <c r="AA156" s="9"/>
      <c r="AB156" s="9"/>
    </row>
    <row r="157" ht="15.75" customHeight="1">
      <c r="A157" s="9"/>
      <c r="B157" s="151"/>
      <c r="C157" s="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9"/>
      <c r="Z157" s="9"/>
      <c r="AA157" s="9"/>
      <c r="AB157" s="9"/>
    </row>
    <row r="158" ht="15.75" customHeight="1">
      <c r="A158" s="9"/>
      <c r="B158" s="151"/>
      <c r="C158" s="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9"/>
      <c r="Z158" s="9"/>
      <c r="AA158" s="9"/>
      <c r="AB158" s="9"/>
    </row>
    <row r="159" ht="15.75" customHeight="1">
      <c r="A159" s="9"/>
      <c r="B159" s="151"/>
      <c r="C159" s="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9"/>
      <c r="Z159" s="9"/>
      <c r="AA159" s="9"/>
      <c r="AB159" s="9"/>
    </row>
    <row r="160" ht="15.75" customHeight="1">
      <c r="A160" s="9"/>
      <c r="B160" s="151"/>
      <c r="C160" s="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9"/>
      <c r="Z160" s="9"/>
      <c r="AA160" s="9"/>
      <c r="AB160" s="9"/>
    </row>
    <row r="161" ht="15.75" customHeight="1">
      <c r="A161" s="9"/>
      <c r="B161" s="151"/>
      <c r="C161" s="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9"/>
      <c r="Z161" s="9"/>
      <c r="AA161" s="9"/>
      <c r="AB161" s="9"/>
    </row>
    <row r="162" ht="15.75" customHeight="1">
      <c r="A162" s="9"/>
      <c r="B162" s="151"/>
      <c r="C162" s="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9"/>
      <c r="Z162" s="9"/>
      <c r="AA162" s="9"/>
      <c r="AB162" s="9"/>
    </row>
    <row r="163" ht="15.75" customHeight="1">
      <c r="A163" s="9"/>
      <c r="B163" s="151"/>
      <c r="C163" s="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9"/>
      <c r="Z163" s="9"/>
      <c r="AA163" s="9"/>
      <c r="AB163" s="9"/>
    </row>
    <row r="164" ht="15.75" customHeight="1">
      <c r="A164" s="9"/>
      <c r="B164" s="151"/>
      <c r="C164" s="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9"/>
      <c r="Z164" s="9"/>
      <c r="AA164" s="9"/>
      <c r="AB164" s="9"/>
    </row>
    <row r="165" ht="15.75" customHeight="1">
      <c r="A165" s="9"/>
      <c r="B165" s="151"/>
      <c r="C165" s="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9"/>
      <c r="Z165" s="9"/>
      <c r="AA165" s="9"/>
      <c r="AB165" s="9"/>
    </row>
    <row r="166" ht="15.75" customHeight="1">
      <c r="A166" s="9"/>
      <c r="B166" s="151"/>
      <c r="C166" s="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9"/>
      <c r="Z166" s="9"/>
      <c r="AA166" s="9"/>
      <c r="AB166" s="9"/>
    </row>
    <row r="167" ht="15.75" customHeight="1">
      <c r="A167" s="9"/>
      <c r="B167" s="151"/>
      <c r="C167" s="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9"/>
      <c r="Z167" s="9"/>
      <c r="AA167" s="9"/>
      <c r="AB167" s="9"/>
    </row>
    <row r="168" ht="15.75" customHeight="1">
      <c r="A168" s="9"/>
      <c r="B168" s="151"/>
      <c r="C168" s="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9"/>
      <c r="Z168" s="9"/>
      <c r="AA168" s="9"/>
      <c r="AB168" s="9"/>
    </row>
    <row r="169" ht="15.75" customHeight="1">
      <c r="A169" s="9"/>
      <c r="B169" s="151"/>
      <c r="C169" s="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9"/>
      <c r="Z169" s="9"/>
      <c r="AA169" s="9"/>
      <c r="AB169" s="9"/>
    </row>
    <row r="170" ht="15.75" customHeight="1">
      <c r="A170" s="9"/>
      <c r="B170" s="151"/>
      <c r="C170" s="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9"/>
      <c r="Z170" s="9"/>
      <c r="AA170" s="9"/>
      <c r="AB170" s="9"/>
    </row>
    <row r="171" ht="15.75" customHeight="1">
      <c r="A171" s="9"/>
      <c r="B171" s="151"/>
      <c r="C171" s="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9"/>
      <c r="Z171" s="9"/>
      <c r="AA171" s="9"/>
      <c r="AB171" s="9"/>
    </row>
    <row r="172" ht="15.75" customHeight="1">
      <c r="A172" s="9"/>
      <c r="B172" s="151"/>
      <c r="C172" s="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9"/>
      <c r="Z172" s="9"/>
      <c r="AA172" s="9"/>
      <c r="AB172" s="9"/>
    </row>
    <row r="173" ht="15.75" customHeight="1">
      <c r="A173" s="9"/>
      <c r="B173" s="151"/>
      <c r="C173" s="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9"/>
      <c r="Z173" s="9"/>
      <c r="AA173" s="9"/>
      <c r="AB173" s="9"/>
    </row>
    <row r="174" ht="15.75" customHeight="1">
      <c r="A174" s="9"/>
      <c r="B174" s="151"/>
      <c r="C174" s="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9"/>
      <c r="Z174" s="9"/>
      <c r="AA174" s="9"/>
      <c r="AB174" s="9"/>
    </row>
    <row r="175" ht="15.75" customHeight="1">
      <c r="A175" s="9"/>
      <c r="B175" s="151"/>
      <c r="C175" s="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9"/>
      <c r="Z175" s="9"/>
      <c r="AA175" s="9"/>
      <c r="AB175" s="9"/>
    </row>
    <row r="176" ht="15.75" customHeight="1">
      <c r="A176" s="9"/>
      <c r="B176" s="151"/>
      <c r="C176" s="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9"/>
      <c r="Z176" s="9"/>
      <c r="AA176" s="9"/>
      <c r="AB176" s="9"/>
    </row>
    <row r="177" ht="15.75" customHeight="1">
      <c r="A177" s="9"/>
      <c r="B177" s="151"/>
      <c r="C177" s="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9"/>
      <c r="Z177" s="9"/>
      <c r="AA177" s="9"/>
      <c r="AB177" s="9"/>
    </row>
    <row r="178" ht="15.75" customHeight="1">
      <c r="A178" s="9"/>
      <c r="B178" s="151"/>
      <c r="C178" s="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9"/>
      <c r="Z178" s="9"/>
      <c r="AA178" s="9"/>
      <c r="AB178" s="9"/>
    </row>
    <row r="179" ht="15.75" customHeight="1">
      <c r="A179" s="9"/>
      <c r="B179" s="151"/>
      <c r="C179" s="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9"/>
      <c r="Z179" s="9"/>
      <c r="AA179" s="9"/>
      <c r="AB179" s="9"/>
    </row>
    <row r="180" ht="15.75" customHeight="1">
      <c r="A180" s="9"/>
      <c r="B180" s="151"/>
      <c r="C180" s="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9"/>
      <c r="Z180" s="9"/>
      <c r="AA180" s="9"/>
      <c r="AB180" s="9"/>
    </row>
    <row r="181" ht="15.75" customHeight="1">
      <c r="A181" s="9"/>
      <c r="B181" s="151"/>
      <c r="C181" s="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9"/>
      <c r="Z181" s="9"/>
      <c r="AA181" s="9"/>
      <c r="AB181" s="9"/>
    </row>
    <row r="182" ht="15.75" customHeight="1">
      <c r="A182" s="9"/>
      <c r="B182" s="151"/>
      <c r="C182" s="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9"/>
      <c r="Z182" s="9"/>
      <c r="AA182" s="9"/>
      <c r="AB182" s="9"/>
    </row>
    <row r="183" ht="15.75" customHeight="1">
      <c r="A183" s="9"/>
      <c r="B183" s="151"/>
      <c r="C183" s="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9"/>
      <c r="Z183" s="9"/>
      <c r="AA183" s="9"/>
      <c r="AB183" s="9"/>
    </row>
    <row r="184" ht="15.75" customHeight="1">
      <c r="A184" s="9"/>
      <c r="B184" s="151"/>
      <c r="C184" s="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9"/>
      <c r="Z184" s="9"/>
      <c r="AA184" s="9"/>
      <c r="AB184" s="9"/>
    </row>
    <row r="185" ht="15.75" customHeight="1">
      <c r="A185" s="9"/>
      <c r="B185" s="151"/>
      <c r="C185" s="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9"/>
      <c r="Z185" s="9"/>
      <c r="AA185" s="9"/>
      <c r="AB185" s="9"/>
    </row>
    <row r="186" ht="15.75" customHeight="1">
      <c r="A186" s="9"/>
      <c r="B186" s="151"/>
      <c r="C186" s="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9"/>
      <c r="Z186" s="9"/>
      <c r="AA186" s="9"/>
      <c r="AB186" s="9"/>
    </row>
    <row r="187" ht="15.75" customHeight="1">
      <c r="A187" s="9"/>
      <c r="B187" s="151"/>
      <c r="C187" s="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9"/>
      <c r="Z187" s="9"/>
      <c r="AA187" s="9"/>
      <c r="AB187" s="9"/>
    </row>
    <row r="188" ht="15.75" customHeight="1">
      <c r="A188" s="9"/>
      <c r="B188" s="151"/>
      <c r="C188" s="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9"/>
      <c r="Z188" s="9"/>
      <c r="AA188" s="9"/>
      <c r="AB188" s="9"/>
    </row>
    <row r="189" ht="15.75" customHeight="1">
      <c r="A189" s="9"/>
      <c r="B189" s="151"/>
      <c r="C189" s="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9"/>
      <c r="Z189" s="9"/>
      <c r="AA189" s="9"/>
      <c r="AB189" s="9"/>
    </row>
    <row r="190" ht="15.75" customHeight="1">
      <c r="A190" s="9"/>
      <c r="B190" s="151"/>
      <c r="C190" s="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9"/>
      <c r="Z190" s="9"/>
      <c r="AA190" s="9"/>
      <c r="AB190" s="9"/>
    </row>
    <row r="191" ht="15.75" customHeight="1">
      <c r="A191" s="9"/>
      <c r="B191" s="151"/>
      <c r="C191" s="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9"/>
      <c r="Z191" s="9"/>
      <c r="AA191" s="9"/>
      <c r="AB191" s="9"/>
    </row>
    <row r="192" ht="15.75" customHeight="1">
      <c r="A192" s="9"/>
      <c r="B192" s="151"/>
      <c r="C192" s="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9"/>
      <c r="Z192" s="9"/>
      <c r="AA192" s="9"/>
      <c r="AB192" s="9"/>
    </row>
    <row r="193" ht="15.75" customHeight="1">
      <c r="A193" s="9"/>
      <c r="B193" s="151"/>
      <c r="C193" s="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9"/>
      <c r="Z193" s="9"/>
      <c r="AA193" s="9"/>
      <c r="AB193" s="9"/>
    </row>
    <row r="194" ht="15.75" customHeight="1">
      <c r="A194" s="9"/>
      <c r="B194" s="151"/>
      <c r="C194" s="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9"/>
      <c r="Z194" s="9"/>
      <c r="AA194" s="9"/>
      <c r="AB194" s="9"/>
    </row>
    <row r="195" ht="15.75" customHeight="1">
      <c r="A195" s="9"/>
      <c r="B195" s="151"/>
      <c r="C195" s="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9"/>
      <c r="Z195" s="9"/>
      <c r="AA195" s="9"/>
      <c r="AB195" s="9"/>
    </row>
    <row r="196" ht="15.75" customHeight="1">
      <c r="A196" s="9"/>
      <c r="B196" s="151"/>
      <c r="C196" s="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9"/>
      <c r="Z196" s="9"/>
      <c r="AA196" s="9"/>
      <c r="AB196" s="9"/>
    </row>
    <row r="197" ht="15.75" customHeight="1">
      <c r="A197" s="9"/>
      <c r="B197" s="151"/>
      <c r="C197" s="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9"/>
      <c r="Z197" s="9"/>
      <c r="AA197" s="9"/>
      <c r="AB197" s="9"/>
    </row>
    <row r="198" ht="15.75" customHeight="1">
      <c r="A198" s="9"/>
      <c r="B198" s="151"/>
      <c r="C198" s="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9"/>
      <c r="Z198" s="9"/>
      <c r="AA198" s="9"/>
      <c r="AB198" s="9"/>
    </row>
    <row r="199" ht="15.75" customHeight="1">
      <c r="A199" s="9"/>
      <c r="B199" s="151"/>
      <c r="C199" s="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9"/>
      <c r="Z199" s="9"/>
      <c r="AA199" s="9"/>
      <c r="AB199" s="9"/>
    </row>
    <row r="200" ht="15.75" customHeight="1">
      <c r="A200" s="9"/>
      <c r="B200" s="151"/>
      <c r="C200" s="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9"/>
      <c r="Z200" s="9"/>
      <c r="AA200" s="9"/>
      <c r="AB200" s="9"/>
    </row>
    <row r="201" ht="15.75" customHeight="1">
      <c r="A201" s="9"/>
      <c r="B201" s="151"/>
      <c r="C201" s="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9"/>
      <c r="Z201" s="9"/>
      <c r="AA201" s="9"/>
      <c r="AB201" s="9"/>
    </row>
    <row r="202" ht="15.75" customHeight="1">
      <c r="A202" s="9"/>
      <c r="B202" s="151"/>
      <c r="C202" s="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9"/>
      <c r="Z202" s="9"/>
      <c r="AA202" s="9"/>
      <c r="AB202" s="9"/>
    </row>
    <row r="203" ht="15.75" customHeight="1">
      <c r="A203" s="9"/>
      <c r="B203" s="151"/>
      <c r="C203" s="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9"/>
      <c r="Z203" s="9"/>
      <c r="AA203" s="9"/>
      <c r="AB203" s="9"/>
    </row>
    <row r="204" ht="15.75" customHeight="1">
      <c r="A204" s="9"/>
      <c r="B204" s="151"/>
      <c r="C204" s="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9"/>
      <c r="Z204" s="9"/>
      <c r="AA204" s="9"/>
      <c r="AB204" s="9"/>
    </row>
    <row r="205" ht="15.75" customHeight="1">
      <c r="A205" s="9"/>
      <c r="B205" s="151"/>
      <c r="C205" s="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9"/>
      <c r="Z205" s="9"/>
      <c r="AA205" s="9"/>
      <c r="AB205" s="9"/>
    </row>
    <row r="206" ht="15.75" customHeight="1">
      <c r="A206" s="9"/>
      <c r="B206" s="151"/>
      <c r="C206" s="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9"/>
      <c r="Z206" s="9"/>
      <c r="AA206" s="9"/>
      <c r="AB206" s="9"/>
    </row>
    <row r="207" ht="15.75" customHeight="1">
      <c r="A207" s="9"/>
      <c r="B207" s="151"/>
      <c r="C207" s="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9"/>
      <c r="Z207" s="9"/>
      <c r="AA207" s="9"/>
      <c r="AB207" s="9"/>
    </row>
    <row r="208" ht="15.75" customHeight="1">
      <c r="A208" s="9"/>
      <c r="B208" s="151"/>
      <c r="C208" s="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9"/>
      <c r="Z208" s="9"/>
      <c r="AA208" s="9"/>
      <c r="AB208" s="9"/>
    </row>
    <row r="209" ht="15.75" customHeight="1">
      <c r="A209" s="9"/>
      <c r="B209" s="151"/>
      <c r="C209" s="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9"/>
      <c r="Z209" s="9"/>
      <c r="AA209" s="9"/>
      <c r="AB209" s="9"/>
    </row>
    <row r="210" ht="15.75" customHeight="1">
      <c r="A210" s="9"/>
      <c r="B210" s="151"/>
      <c r="C210" s="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9"/>
      <c r="Z210" s="9"/>
      <c r="AA210" s="9"/>
      <c r="AB210" s="9"/>
    </row>
    <row r="211" ht="15.75" customHeight="1">
      <c r="A211" s="9"/>
      <c r="B211" s="151"/>
      <c r="C211" s="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9"/>
      <c r="Z211" s="9"/>
      <c r="AA211" s="9"/>
      <c r="AB211" s="9"/>
    </row>
    <row r="212" ht="15.75" customHeight="1">
      <c r="A212" s="9"/>
      <c r="B212" s="151"/>
      <c r="C212" s="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9"/>
      <c r="Z212" s="9"/>
      <c r="AA212" s="9"/>
      <c r="AB212" s="9"/>
    </row>
    <row r="213" ht="15.75" customHeight="1">
      <c r="A213" s="9"/>
      <c r="B213" s="151"/>
      <c r="C213" s="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9"/>
      <c r="Z213" s="9"/>
      <c r="AA213" s="9"/>
      <c r="AB213" s="9"/>
    </row>
    <row r="214" ht="15.75" customHeight="1">
      <c r="A214" s="9"/>
      <c r="B214" s="151"/>
      <c r="C214" s="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9"/>
      <c r="Z214" s="9"/>
      <c r="AA214" s="9"/>
      <c r="AB214" s="9"/>
    </row>
    <row r="215" ht="15.75" customHeight="1">
      <c r="A215" s="9"/>
      <c r="B215" s="151"/>
      <c r="C215" s="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9"/>
      <c r="Z215" s="9"/>
      <c r="AA215" s="9"/>
      <c r="AB215" s="9"/>
    </row>
    <row r="216" ht="15.75" customHeight="1">
      <c r="A216" s="9"/>
      <c r="B216" s="151"/>
      <c r="C216" s="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9"/>
      <c r="Z216" s="9"/>
      <c r="AA216" s="9"/>
      <c r="AB216" s="9"/>
    </row>
    <row r="217" ht="15.75" customHeight="1">
      <c r="A217" s="9"/>
      <c r="B217" s="151"/>
      <c r="C217" s="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9"/>
      <c r="Z217" s="9"/>
      <c r="AA217" s="9"/>
      <c r="AB217" s="9"/>
    </row>
    <row r="218" ht="15.75" customHeight="1">
      <c r="A218" s="9"/>
      <c r="B218" s="151"/>
      <c r="C218" s="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9"/>
      <c r="Z218" s="9"/>
      <c r="AA218" s="9"/>
      <c r="AB218" s="9"/>
    </row>
    <row r="219" ht="15.75" customHeight="1">
      <c r="A219" s="9"/>
      <c r="B219" s="151"/>
      <c r="C219" s="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9"/>
      <c r="Z219" s="9"/>
      <c r="AA219" s="9"/>
      <c r="AB219" s="9"/>
    </row>
    <row r="220" ht="15.75" customHeight="1">
      <c r="A220" s="9"/>
      <c r="B220" s="151"/>
      <c r="C220" s="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9"/>
      <c r="Z220" s="9"/>
      <c r="AA220" s="9"/>
      <c r="AB220" s="9"/>
    </row>
    <row r="221" ht="15.75" customHeight="1">
      <c r="A221" s="9"/>
      <c r="B221" s="151"/>
      <c r="C221" s="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9"/>
      <c r="Z221" s="9"/>
      <c r="AA221" s="9"/>
      <c r="AB221" s="9"/>
    </row>
    <row r="222" ht="15.75" customHeight="1">
      <c r="A222" s="9"/>
      <c r="B222" s="151"/>
      <c r="C222" s="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9"/>
      <c r="Z222" s="9"/>
      <c r="AA222" s="9"/>
      <c r="AB222" s="9"/>
    </row>
    <row r="223" ht="15.75" customHeight="1">
      <c r="A223" s="9"/>
      <c r="B223" s="151"/>
      <c r="C223" s="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9"/>
      <c r="Z223" s="9"/>
      <c r="AA223" s="9"/>
      <c r="AB223" s="9"/>
    </row>
    <row r="224" ht="15.75" customHeight="1">
      <c r="A224" s="9"/>
      <c r="B224" s="151"/>
      <c r="C224" s="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9"/>
      <c r="Z224" s="9"/>
      <c r="AA224" s="9"/>
      <c r="AB224" s="9"/>
    </row>
    <row r="225" ht="15.75" customHeight="1">
      <c r="A225" s="9"/>
      <c r="B225" s="151"/>
      <c r="C225" s="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9"/>
      <c r="Z225" s="9"/>
      <c r="AA225" s="9"/>
      <c r="AB225" s="9"/>
    </row>
    <row r="226" ht="15.75" customHeight="1">
      <c r="A226" s="9"/>
      <c r="B226" s="151"/>
      <c r="C226" s="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9"/>
      <c r="Z226" s="9"/>
      <c r="AA226" s="9"/>
      <c r="AB226" s="9"/>
    </row>
    <row r="227" ht="15.75" customHeight="1">
      <c r="A227" s="9"/>
      <c r="B227" s="151"/>
      <c r="C227" s="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9"/>
      <c r="Z227" s="9"/>
      <c r="AA227" s="9"/>
      <c r="AB227" s="9"/>
    </row>
    <row r="228" ht="15.75" customHeight="1">
      <c r="A228" s="9"/>
      <c r="B228" s="151"/>
      <c r="C228" s="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9"/>
      <c r="Z228" s="9"/>
      <c r="AA228" s="9"/>
      <c r="AB228" s="9"/>
    </row>
    <row r="229" ht="15.75" customHeight="1">
      <c r="A229" s="9"/>
      <c r="B229" s="151"/>
      <c r="C229" s="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9"/>
      <c r="Z229" s="9"/>
      <c r="AA229" s="9"/>
      <c r="AB229" s="9"/>
    </row>
    <row r="230" ht="15.75" customHeight="1">
      <c r="A230" s="9"/>
      <c r="B230" s="151"/>
      <c r="C230" s="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9"/>
      <c r="Z230" s="9"/>
      <c r="AA230" s="9"/>
      <c r="AB230" s="9"/>
    </row>
    <row r="231" ht="15.75" customHeight="1">
      <c r="A231" s="9"/>
      <c r="B231" s="151"/>
      <c r="C231" s="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9"/>
      <c r="Z231" s="9"/>
      <c r="AA231" s="9"/>
      <c r="AB231" s="9"/>
    </row>
    <row r="232" ht="15.75" customHeight="1">
      <c r="A232" s="9"/>
      <c r="B232" s="151"/>
      <c r="C232" s="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9"/>
      <c r="Z232" s="9"/>
      <c r="AA232" s="9"/>
      <c r="AB232" s="9"/>
    </row>
    <row r="233" ht="15.75" customHeight="1">
      <c r="A233" s="9"/>
      <c r="B233" s="151"/>
      <c r="C233" s="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9"/>
      <c r="Z233" s="9"/>
      <c r="AA233" s="9"/>
      <c r="AB233" s="9"/>
    </row>
    <row r="234" ht="15.75" customHeight="1">
      <c r="A234" s="9"/>
      <c r="B234" s="151"/>
      <c r="C234" s="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9"/>
      <c r="Z234" s="9"/>
      <c r="AA234" s="9"/>
      <c r="AB234" s="9"/>
    </row>
    <row r="235" ht="15.75" customHeight="1">
      <c r="A235" s="9"/>
      <c r="B235" s="151"/>
      <c r="C235" s="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9"/>
      <c r="Z235" s="9"/>
      <c r="AA235" s="9"/>
      <c r="AB235" s="9"/>
    </row>
    <row r="236" ht="15.75" customHeight="1">
      <c r="A236" s="9"/>
      <c r="B236" s="151"/>
      <c r="C236" s="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9"/>
      <c r="Z236" s="9"/>
      <c r="AA236" s="9"/>
      <c r="AB236" s="9"/>
    </row>
    <row r="237" ht="15.75" customHeight="1">
      <c r="A237" s="9"/>
      <c r="B237" s="151"/>
      <c r="C237" s="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9"/>
      <c r="Z237" s="9"/>
      <c r="AA237" s="9"/>
      <c r="AB237" s="9"/>
    </row>
    <row r="238" ht="15.75" customHeight="1">
      <c r="A238" s="9"/>
      <c r="B238" s="151"/>
      <c r="C238" s="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9"/>
      <c r="Z238" s="9"/>
      <c r="AA238" s="9"/>
      <c r="AB238" s="9"/>
    </row>
    <row r="239" ht="15.75" customHeight="1">
      <c r="A239" s="9"/>
      <c r="B239" s="151"/>
      <c r="C239" s="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9"/>
      <c r="Z239" s="9"/>
      <c r="AA239" s="9"/>
      <c r="AB239" s="9"/>
    </row>
    <row r="240" ht="15.75" customHeight="1">
      <c r="A240" s="9"/>
      <c r="B240" s="151"/>
      <c r="C240" s="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9"/>
      <c r="Z240" s="9"/>
      <c r="AA240" s="9"/>
      <c r="AB240" s="9"/>
    </row>
    <row r="241" ht="15.75" customHeight="1">
      <c r="AA241" s="152"/>
    </row>
    <row r="242" ht="15.75" customHeight="1">
      <c r="AA242" s="152"/>
    </row>
    <row r="243" ht="15.75" customHeight="1">
      <c r="AA243" s="152"/>
    </row>
    <row r="244" ht="15.75" customHeight="1">
      <c r="AA244" s="152"/>
    </row>
    <row r="245" ht="15.75" customHeight="1">
      <c r="AA245" s="152"/>
    </row>
    <row r="246" ht="15.75" customHeight="1">
      <c r="AA246" s="152"/>
    </row>
    <row r="247" ht="15.75" customHeight="1">
      <c r="AA247" s="152"/>
    </row>
    <row r="248" ht="15.75" customHeight="1">
      <c r="AA248" s="152"/>
    </row>
    <row r="249" ht="15.75" customHeight="1">
      <c r="AA249" s="152"/>
    </row>
    <row r="250" ht="15.75" customHeight="1">
      <c r="AA250" s="152"/>
    </row>
    <row r="251" ht="15.75" customHeight="1">
      <c r="AA251" s="152"/>
    </row>
    <row r="252" ht="15.75" customHeight="1">
      <c r="AA252" s="152"/>
    </row>
    <row r="253" ht="15.75" customHeight="1">
      <c r="AA253" s="152"/>
    </row>
    <row r="254" ht="15.75" customHeight="1">
      <c r="AA254" s="152"/>
    </row>
    <row r="255" ht="15.75" customHeight="1">
      <c r="AA255" s="152"/>
    </row>
    <row r="256" ht="15.75" customHeight="1">
      <c r="AA256" s="152"/>
    </row>
    <row r="257" ht="15.75" customHeight="1">
      <c r="AA257" s="152"/>
    </row>
    <row r="258" ht="15.75" customHeight="1">
      <c r="AA258" s="152"/>
    </row>
    <row r="259" ht="15.75" customHeight="1">
      <c r="AA259" s="152"/>
    </row>
    <row r="260" ht="15.75" customHeight="1">
      <c r="AA260" s="152"/>
    </row>
    <row r="261" ht="15.75" customHeight="1">
      <c r="AA261" s="152"/>
    </row>
    <row r="262" ht="15.75" customHeight="1">
      <c r="AA262" s="152"/>
    </row>
    <row r="263" ht="15.75" customHeight="1">
      <c r="AA263" s="152"/>
    </row>
    <row r="264" ht="15.75" customHeight="1">
      <c r="AA264" s="152"/>
    </row>
    <row r="265" ht="15.75" customHeight="1">
      <c r="AA265" s="152"/>
    </row>
    <row r="266" ht="15.75" customHeight="1">
      <c r="AA266" s="152"/>
    </row>
    <row r="267" ht="15.75" customHeight="1">
      <c r="AA267" s="152"/>
    </row>
    <row r="268" ht="15.75" customHeight="1">
      <c r="AA268" s="152"/>
    </row>
    <row r="269" ht="15.75" customHeight="1">
      <c r="AA269" s="152"/>
    </row>
    <row r="270" ht="15.75" customHeight="1">
      <c r="AA270" s="152"/>
    </row>
    <row r="271" ht="15.75" customHeight="1">
      <c r="AA271" s="152"/>
    </row>
    <row r="272" ht="15.75" customHeight="1">
      <c r="AA272" s="152"/>
    </row>
    <row r="273" ht="15.75" customHeight="1">
      <c r="AA273" s="152"/>
    </row>
    <row r="274" ht="15.75" customHeight="1">
      <c r="AA274" s="152"/>
    </row>
    <row r="275" ht="15.75" customHeight="1">
      <c r="AA275" s="152"/>
    </row>
    <row r="276" ht="15.75" customHeight="1">
      <c r="AA276" s="152"/>
    </row>
    <row r="277" ht="15.75" customHeight="1">
      <c r="AA277" s="152"/>
    </row>
    <row r="278" ht="15.75" customHeight="1">
      <c r="AA278" s="152"/>
    </row>
    <row r="279" ht="15.75" customHeight="1">
      <c r="AA279" s="152"/>
    </row>
    <row r="280" ht="15.75" customHeight="1">
      <c r="AA280" s="152"/>
    </row>
    <row r="281" ht="15.75" customHeight="1">
      <c r="AA281" s="152"/>
    </row>
    <row r="282" ht="15.75" customHeight="1">
      <c r="AA282" s="152"/>
    </row>
    <row r="283" ht="15.75" customHeight="1">
      <c r="AA283" s="152"/>
    </row>
    <row r="284" ht="15.75" customHeight="1">
      <c r="AA284" s="152"/>
    </row>
    <row r="285" ht="15.75" customHeight="1">
      <c r="AA285" s="152"/>
    </row>
    <row r="286" ht="15.75" customHeight="1">
      <c r="AA286" s="152"/>
    </row>
    <row r="287" ht="15.75" customHeight="1">
      <c r="AA287" s="152"/>
    </row>
    <row r="288" ht="15.75" customHeight="1">
      <c r="AA288" s="152"/>
    </row>
    <row r="289" ht="15.75" customHeight="1">
      <c r="AA289" s="152"/>
    </row>
    <row r="290" ht="15.75" customHeight="1">
      <c r="AA290" s="152"/>
    </row>
    <row r="291" ht="15.75" customHeight="1">
      <c r="AA291" s="152"/>
    </row>
    <row r="292" ht="15.75" customHeight="1">
      <c r="AA292" s="152"/>
    </row>
    <row r="293" ht="15.75" customHeight="1">
      <c r="AA293" s="152"/>
    </row>
    <row r="294" ht="15.75" customHeight="1">
      <c r="AA294" s="152"/>
    </row>
    <row r="295" ht="15.75" customHeight="1">
      <c r="AA295" s="152"/>
    </row>
    <row r="296" ht="15.75" customHeight="1">
      <c r="AA296" s="152"/>
    </row>
    <row r="297" ht="15.75" customHeight="1">
      <c r="AA297" s="152"/>
    </row>
    <row r="298" ht="15.75" customHeight="1">
      <c r="AA298" s="152"/>
    </row>
    <row r="299" ht="15.75" customHeight="1">
      <c r="AA299" s="152"/>
    </row>
    <row r="300" ht="15.75" customHeight="1">
      <c r="AA300" s="152"/>
    </row>
    <row r="301" ht="15.75" customHeight="1">
      <c r="AA301" s="152"/>
    </row>
    <row r="302" ht="15.75" customHeight="1">
      <c r="AA302" s="152"/>
    </row>
    <row r="303" ht="15.75" customHeight="1">
      <c r="AA303" s="152"/>
    </row>
    <row r="304" ht="15.75" customHeight="1">
      <c r="AA304" s="152"/>
    </row>
    <row r="305" ht="15.75" customHeight="1">
      <c r="AA305" s="152"/>
    </row>
    <row r="306" ht="15.75" customHeight="1">
      <c r="AA306" s="152"/>
    </row>
    <row r="307" ht="15.75" customHeight="1">
      <c r="AA307" s="152"/>
    </row>
    <row r="308" ht="15.75" customHeight="1">
      <c r="AA308" s="152"/>
    </row>
    <row r="309" ht="15.75" customHeight="1">
      <c r="AA309" s="152"/>
    </row>
    <row r="310" ht="15.75" customHeight="1">
      <c r="AA310" s="152"/>
    </row>
    <row r="311" ht="15.75" customHeight="1">
      <c r="AA311" s="152"/>
    </row>
    <row r="312" ht="15.75" customHeight="1">
      <c r="AA312" s="152"/>
    </row>
    <row r="313" ht="15.75" customHeight="1">
      <c r="AA313" s="152"/>
    </row>
    <row r="314" ht="15.75" customHeight="1">
      <c r="AA314" s="152"/>
    </row>
    <row r="315" ht="15.75" customHeight="1">
      <c r="AA315" s="152"/>
    </row>
    <row r="316" ht="15.75" customHeight="1">
      <c r="AA316" s="152"/>
    </row>
    <row r="317" ht="15.75" customHeight="1">
      <c r="AA317" s="152"/>
    </row>
    <row r="318" ht="15.75" customHeight="1">
      <c r="AA318" s="152"/>
    </row>
    <row r="319" ht="15.75" customHeight="1">
      <c r="AA319" s="152"/>
    </row>
    <row r="320" ht="15.75" customHeight="1">
      <c r="AA320" s="152"/>
    </row>
    <row r="321" ht="15.75" customHeight="1">
      <c r="AA321" s="152"/>
    </row>
    <row r="322" ht="15.75" customHeight="1">
      <c r="AA322" s="152"/>
    </row>
    <row r="323" ht="15.75" customHeight="1">
      <c r="AA323" s="152"/>
    </row>
    <row r="324" ht="15.75" customHeight="1">
      <c r="AA324" s="152"/>
    </row>
    <row r="325" ht="15.75" customHeight="1">
      <c r="AA325" s="152"/>
    </row>
    <row r="326" ht="15.75" customHeight="1">
      <c r="AA326" s="152"/>
    </row>
    <row r="327" ht="15.75" customHeight="1">
      <c r="AA327" s="152"/>
    </row>
    <row r="328" ht="15.75" customHeight="1">
      <c r="AA328" s="152"/>
    </row>
    <row r="329" ht="15.75" customHeight="1">
      <c r="AA329" s="152"/>
    </row>
    <row r="330" ht="15.75" customHeight="1">
      <c r="AA330" s="152"/>
    </row>
    <row r="331" ht="15.75" customHeight="1">
      <c r="AA331" s="152"/>
    </row>
    <row r="332" ht="15.75" customHeight="1">
      <c r="AA332" s="152"/>
    </row>
    <row r="333" ht="15.75" customHeight="1">
      <c r="AA333" s="152"/>
    </row>
    <row r="334" ht="15.75" customHeight="1">
      <c r="AA334" s="152"/>
    </row>
    <row r="335" ht="15.75" customHeight="1">
      <c r="AA335" s="152"/>
    </row>
    <row r="336" ht="15.75" customHeight="1">
      <c r="AA336" s="152"/>
    </row>
    <row r="337" ht="15.75" customHeight="1">
      <c r="AA337" s="152"/>
    </row>
    <row r="338" ht="15.75" customHeight="1">
      <c r="AA338" s="152"/>
    </row>
    <row r="339" ht="15.75" customHeight="1">
      <c r="AA339" s="152"/>
    </row>
    <row r="340" ht="15.75" customHeight="1">
      <c r="AA340" s="152"/>
    </row>
    <row r="341" ht="15.75" customHeight="1">
      <c r="AA341" s="152"/>
    </row>
    <row r="342" ht="15.75" customHeight="1">
      <c r="AA342" s="152"/>
    </row>
    <row r="343" ht="15.75" customHeight="1">
      <c r="AA343" s="152"/>
    </row>
    <row r="344" ht="15.75" customHeight="1">
      <c r="AA344" s="152"/>
    </row>
    <row r="345" ht="15.75" customHeight="1">
      <c r="AA345" s="152"/>
    </row>
    <row r="346" ht="15.75" customHeight="1">
      <c r="AA346" s="152"/>
    </row>
    <row r="347" ht="15.75" customHeight="1">
      <c r="AA347" s="152"/>
    </row>
    <row r="348" ht="15.75" customHeight="1">
      <c r="AA348" s="152"/>
    </row>
    <row r="349" ht="15.75" customHeight="1">
      <c r="AA349" s="152"/>
    </row>
    <row r="350" ht="15.75" customHeight="1">
      <c r="AA350" s="152"/>
    </row>
    <row r="351" ht="15.75" customHeight="1">
      <c r="AA351" s="152"/>
    </row>
    <row r="352" ht="15.75" customHeight="1">
      <c r="AA352" s="152"/>
    </row>
    <row r="353" ht="15.75" customHeight="1">
      <c r="AA353" s="152"/>
    </row>
    <row r="354" ht="15.75" customHeight="1">
      <c r="AA354" s="152"/>
    </row>
    <row r="355" ht="15.75" customHeight="1">
      <c r="AA355" s="152"/>
    </row>
    <row r="356" ht="15.75" customHeight="1">
      <c r="AA356" s="152"/>
    </row>
    <row r="357" ht="15.75" customHeight="1">
      <c r="AA357" s="152"/>
    </row>
    <row r="358" ht="15.75" customHeight="1">
      <c r="AA358" s="152"/>
    </row>
    <row r="359" ht="15.75" customHeight="1">
      <c r="AA359" s="152"/>
    </row>
    <row r="360" ht="15.75" customHeight="1">
      <c r="AA360" s="152"/>
    </row>
    <row r="361" ht="15.75" customHeight="1">
      <c r="AA361" s="152"/>
    </row>
    <row r="362" ht="15.75" customHeight="1">
      <c r="AA362" s="152"/>
    </row>
    <row r="363" ht="15.75" customHeight="1">
      <c r="AA363" s="152"/>
    </row>
    <row r="364" ht="15.75" customHeight="1">
      <c r="AA364" s="152"/>
    </row>
    <row r="365" ht="15.75" customHeight="1">
      <c r="AA365" s="152"/>
    </row>
    <row r="366" ht="15.75" customHeight="1">
      <c r="AA366" s="152"/>
    </row>
    <row r="367" ht="15.75" customHeight="1">
      <c r="AA367" s="152"/>
    </row>
    <row r="368" ht="15.75" customHeight="1">
      <c r="AA368" s="152"/>
    </row>
    <row r="369" ht="15.75" customHeight="1">
      <c r="AA369" s="152"/>
    </row>
    <row r="370" ht="15.75" customHeight="1">
      <c r="AA370" s="152"/>
    </row>
    <row r="371" ht="15.75" customHeight="1">
      <c r="AA371" s="152"/>
    </row>
    <row r="372" ht="15.75" customHeight="1">
      <c r="AA372" s="152"/>
    </row>
    <row r="373" ht="15.75" customHeight="1">
      <c r="AA373" s="152"/>
    </row>
    <row r="374" ht="15.75" customHeight="1">
      <c r="AA374" s="152"/>
    </row>
    <row r="375" ht="15.75" customHeight="1">
      <c r="AA375" s="152"/>
    </row>
    <row r="376" ht="15.75" customHeight="1">
      <c r="AA376" s="152"/>
    </row>
    <row r="377" ht="15.75" customHeight="1">
      <c r="AA377" s="152"/>
    </row>
    <row r="378" ht="15.75" customHeight="1">
      <c r="AA378" s="152"/>
    </row>
    <row r="379" ht="15.75" customHeight="1">
      <c r="AA379" s="152"/>
    </row>
    <row r="380" ht="15.75" customHeight="1">
      <c r="AA380" s="152"/>
    </row>
    <row r="381" ht="15.75" customHeight="1">
      <c r="AA381" s="152"/>
    </row>
    <row r="382" ht="15.75" customHeight="1">
      <c r="AA382" s="152"/>
    </row>
    <row r="383" ht="15.75" customHeight="1">
      <c r="AA383" s="152"/>
    </row>
    <row r="384" ht="15.75" customHeight="1">
      <c r="AA384" s="152"/>
    </row>
    <row r="385" ht="15.75" customHeight="1">
      <c r="AA385" s="152"/>
    </row>
    <row r="386" ht="15.75" customHeight="1">
      <c r="AA386" s="152"/>
    </row>
    <row r="387" ht="15.75" customHeight="1">
      <c r="AA387" s="152"/>
    </row>
    <row r="388" ht="15.75" customHeight="1">
      <c r="AA388" s="152"/>
    </row>
    <row r="389" ht="15.75" customHeight="1">
      <c r="AA389" s="152"/>
    </row>
    <row r="390" ht="15.75" customHeight="1">
      <c r="AA390" s="152"/>
    </row>
    <row r="391" ht="15.75" customHeight="1">
      <c r="AA391" s="152"/>
    </row>
    <row r="392" ht="15.75" customHeight="1">
      <c r="AA392" s="152"/>
    </row>
    <row r="393" ht="15.75" customHeight="1">
      <c r="AA393" s="152"/>
    </row>
    <row r="394" ht="15.75" customHeight="1">
      <c r="AA394" s="152"/>
    </row>
    <row r="395" ht="15.75" customHeight="1">
      <c r="AA395" s="152"/>
    </row>
    <row r="396" ht="15.75" customHeight="1">
      <c r="AA396" s="152"/>
    </row>
    <row r="397" ht="15.75" customHeight="1">
      <c r="AA397" s="152"/>
    </row>
    <row r="398" ht="15.75" customHeight="1">
      <c r="AA398" s="152"/>
    </row>
    <row r="399" ht="15.75" customHeight="1">
      <c r="AA399" s="152"/>
    </row>
    <row r="400" ht="15.75" customHeight="1">
      <c r="AA400" s="152"/>
    </row>
    <row r="401" ht="15.75" customHeight="1">
      <c r="AA401" s="152"/>
    </row>
    <row r="402" ht="15.75" customHeight="1">
      <c r="AA402" s="152"/>
    </row>
    <row r="403" ht="15.75" customHeight="1">
      <c r="AA403" s="152"/>
    </row>
    <row r="404" ht="15.75" customHeight="1">
      <c r="AA404" s="152"/>
    </row>
    <row r="405" ht="15.75" customHeight="1">
      <c r="AA405" s="152"/>
    </row>
    <row r="406" ht="15.75" customHeight="1">
      <c r="AA406" s="152"/>
    </row>
    <row r="407" ht="15.75" customHeight="1">
      <c r="AA407" s="152"/>
    </row>
    <row r="408" ht="15.75" customHeight="1">
      <c r="AA408" s="152"/>
    </row>
    <row r="409" ht="15.75" customHeight="1">
      <c r="AA409" s="152"/>
    </row>
    <row r="410" ht="15.75" customHeight="1">
      <c r="AA410" s="152"/>
    </row>
    <row r="411" ht="15.75" customHeight="1">
      <c r="AA411" s="152"/>
    </row>
    <row r="412" ht="15.75" customHeight="1">
      <c r="AA412" s="152"/>
    </row>
    <row r="413" ht="15.75" customHeight="1">
      <c r="AA413" s="152"/>
    </row>
    <row r="414" ht="15.75" customHeight="1">
      <c r="AA414" s="152"/>
    </row>
    <row r="415" ht="15.75" customHeight="1">
      <c r="AA415" s="152"/>
    </row>
    <row r="416" ht="15.75" customHeight="1">
      <c r="AA416" s="152"/>
    </row>
    <row r="417" ht="15.75" customHeight="1">
      <c r="AA417" s="152"/>
    </row>
    <row r="418" ht="15.75" customHeight="1">
      <c r="AA418" s="152"/>
    </row>
    <row r="419" ht="15.75" customHeight="1">
      <c r="AA419" s="152"/>
    </row>
    <row r="420" ht="15.75" customHeight="1">
      <c r="AA420" s="152"/>
    </row>
    <row r="421" ht="15.75" customHeight="1">
      <c r="AA421" s="152"/>
    </row>
    <row r="422" ht="15.75" customHeight="1">
      <c r="AA422" s="152"/>
    </row>
    <row r="423" ht="15.75" customHeight="1">
      <c r="AA423" s="152"/>
    </row>
    <row r="424" ht="15.75" customHeight="1">
      <c r="AA424" s="152"/>
    </row>
    <row r="425" ht="15.75" customHeight="1">
      <c r="AA425" s="152"/>
    </row>
    <row r="426" ht="15.75" customHeight="1">
      <c r="AA426" s="152"/>
    </row>
    <row r="427" ht="15.75" customHeight="1">
      <c r="AA427" s="152"/>
    </row>
    <row r="428" ht="15.75" customHeight="1">
      <c r="AA428" s="152"/>
    </row>
    <row r="429" ht="15.75" customHeight="1">
      <c r="AA429" s="152"/>
    </row>
    <row r="430" ht="15.75" customHeight="1">
      <c r="AA430" s="152"/>
    </row>
    <row r="431" ht="15.75" customHeight="1">
      <c r="AA431" s="152"/>
    </row>
    <row r="432" ht="15.75" customHeight="1">
      <c r="AA432" s="152"/>
    </row>
    <row r="433" ht="15.75" customHeight="1">
      <c r="AA433" s="152"/>
    </row>
    <row r="434" ht="15.75" customHeight="1">
      <c r="AA434" s="152"/>
    </row>
    <row r="435" ht="15.75" customHeight="1">
      <c r="AA435" s="152"/>
    </row>
    <row r="436" ht="15.75" customHeight="1">
      <c r="AA436" s="152"/>
    </row>
    <row r="437" ht="15.75" customHeight="1">
      <c r="AA437" s="152"/>
    </row>
    <row r="438" ht="15.75" customHeight="1">
      <c r="AA438" s="152"/>
    </row>
    <row r="439" ht="15.75" customHeight="1">
      <c r="AA439" s="152"/>
    </row>
    <row r="440" ht="15.75" customHeight="1">
      <c r="AA440" s="152"/>
    </row>
    <row r="441" ht="15.75" customHeight="1">
      <c r="AA441" s="152"/>
    </row>
    <row r="442" ht="15.75" customHeight="1">
      <c r="AA442" s="152"/>
    </row>
    <row r="443" ht="15.75" customHeight="1">
      <c r="AA443" s="152"/>
    </row>
    <row r="444" ht="15.75" customHeight="1">
      <c r="AA444" s="152"/>
    </row>
    <row r="445" ht="15.75" customHeight="1">
      <c r="AA445" s="152"/>
    </row>
    <row r="446" ht="15.75" customHeight="1">
      <c r="AA446" s="152"/>
    </row>
    <row r="447" ht="15.75" customHeight="1">
      <c r="AA447" s="152"/>
    </row>
    <row r="448" ht="15.75" customHeight="1">
      <c r="AA448" s="152"/>
    </row>
    <row r="449" ht="15.75" customHeight="1">
      <c r="AA449" s="152"/>
    </row>
    <row r="450" ht="15.75" customHeight="1">
      <c r="AA450" s="152"/>
    </row>
    <row r="451" ht="15.75" customHeight="1">
      <c r="AA451" s="152"/>
    </row>
    <row r="452" ht="15.75" customHeight="1">
      <c r="AA452" s="152"/>
    </row>
    <row r="453" ht="15.75" customHeight="1">
      <c r="AA453" s="152"/>
    </row>
    <row r="454" ht="15.75" customHeight="1">
      <c r="AA454" s="152"/>
    </row>
    <row r="455" ht="15.75" customHeight="1">
      <c r="AA455" s="152"/>
    </row>
    <row r="456" ht="15.75" customHeight="1">
      <c r="AA456" s="152"/>
    </row>
    <row r="457" ht="15.75" customHeight="1">
      <c r="AA457" s="152"/>
    </row>
    <row r="458" ht="15.75" customHeight="1">
      <c r="AA458" s="152"/>
    </row>
    <row r="459" ht="15.75" customHeight="1">
      <c r="AA459" s="152"/>
    </row>
    <row r="460" ht="15.75" customHeight="1">
      <c r="AA460" s="152"/>
    </row>
    <row r="461" ht="15.75" customHeight="1">
      <c r="AA461" s="152"/>
    </row>
    <row r="462" ht="15.75" customHeight="1">
      <c r="AA462" s="152"/>
    </row>
    <row r="463" ht="15.75" customHeight="1">
      <c r="AA463" s="152"/>
    </row>
    <row r="464" ht="15.75" customHeight="1">
      <c r="AA464" s="152"/>
    </row>
    <row r="465" ht="15.75" customHeight="1">
      <c r="AA465" s="152"/>
    </row>
    <row r="466" ht="15.75" customHeight="1">
      <c r="AA466" s="152"/>
    </row>
    <row r="467" ht="15.75" customHeight="1">
      <c r="AA467" s="152"/>
    </row>
    <row r="468" ht="15.75" customHeight="1">
      <c r="AA468" s="152"/>
    </row>
    <row r="469" ht="15.75" customHeight="1">
      <c r="AA469" s="152"/>
    </row>
    <row r="470" ht="15.75" customHeight="1">
      <c r="AA470" s="152"/>
    </row>
    <row r="471" ht="15.75" customHeight="1">
      <c r="AA471" s="152"/>
    </row>
    <row r="472" ht="15.75" customHeight="1">
      <c r="AA472" s="152"/>
    </row>
    <row r="473" ht="15.75" customHeight="1">
      <c r="AA473" s="152"/>
    </row>
    <row r="474" ht="15.75" customHeight="1">
      <c r="AA474" s="152"/>
    </row>
    <row r="475" ht="15.75" customHeight="1">
      <c r="AA475" s="152"/>
    </row>
    <row r="476" ht="15.75" customHeight="1">
      <c r="AA476" s="152"/>
    </row>
    <row r="477" ht="15.75" customHeight="1">
      <c r="AA477" s="152"/>
    </row>
    <row r="478" ht="15.75" customHeight="1">
      <c r="AA478" s="152"/>
    </row>
    <row r="479" ht="15.75" customHeight="1">
      <c r="AA479" s="152"/>
    </row>
    <row r="480" ht="15.75" customHeight="1">
      <c r="AA480" s="152"/>
    </row>
    <row r="481" ht="15.75" customHeight="1">
      <c r="AA481" s="152"/>
    </row>
    <row r="482" ht="15.75" customHeight="1">
      <c r="AA482" s="152"/>
    </row>
    <row r="483" ht="15.75" customHeight="1">
      <c r="AA483" s="152"/>
    </row>
    <row r="484" ht="15.75" customHeight="1">
      <c r="AA484" s="152"/>
    </row>
    <row r="485" ht="15.75" customHeight="1">
      <c r="AA485" s="152"/>
    </row>
    <row r="486" ht="15.75" customHeight="1">
      <c r="AA486" s="152"/>
    </row>
    <row r="487" ht="15.75" customHeight="1">
      <c r="AA487" s="152"/>
    </row>
    <row r="488" ht="15.75" customHeight="1">
      <c r="AA488" s="152"/>
    </row>
    <row r="489" ht="15.75" customHeight="1">
      <c r="AA489" s="152"/>
    </row>
    <row r="490" ht="15.75" customHeight="1">
      <c r="AA490" s="152"/>
    </row>
    <row r="491" ht="15.75" customHeight="1">
      <c r="AA491" s="152"/>
    </row>
    <row r="492" ht="15.75" customHeight="1">
      <c r="AA492" s="152"/>
    </row>
    <row r="493" ht="15.75" customHeight="1">
      <c r="AA493" s="152"/>
    </row>
    <row r="494" ht="15.75" customHeight="1">
      <c r="AA494" s="152"/>
    </row>
    <row r="495" ht="15.75" customHeight="1">
      <c r="AA495" s="152"/>
    </row>
    <row r="496" ht="15.75" customHeight="1">
      <c r="AA496" s="152"/>
    </row>
    <row r="497" ht="15.75" customHeight="1">
      <c r="AA497" s="152"/>
    </row>
    <row r="498" ht="15.75" customHeight="1">
      <c r="AA498" s="152"/>
    </row>
    <row r="499" ht="15.75" customHeight="1">
      <c r="AA499" s="152"/>
    </row>
    <row r="500" ht="15.75" customHeight="1">
      <c r="AA500" s="152"/>
    </row>
    <row r="501" ht="15.75" customHeight="1">
      <c r="AA501" s="152"/>
    </row>
    <row r="502" ht="15.75" customHeight="1">
      <c r="AA502" s="152"/>
    </row>
    <row r="503" ht="15.75" customHeight="1">
      <c r="AA503" s="152"/>
    </row>
    <row r="504" ht="15.75" customHeight="1">
      <c r="AA504" s="152"/>
    </row>
    <row r="505" ht="15.75" customHeight="1">
      <c r="AA505" s="152"/>
    </row>
    <row r="506" ht="15.75" customHeight="1">
      <c r="AA506" s="152"/>
    </row>
    <row r="507" ht="15.75" customHeight="1">
      <c r="AA507" s="152"/>
    </row>
    <row r="508" ht="15.75" customHeight="1">
      <c r="AA508" s="152"/>
    </row>
    <row r="509" ht="15.75" customHeight="1">
      <c r="AA509" s="152"/>
    </row>
    <row r="510" ht="15.75" customHeight="1">
      <c r="AA510" s="152"/>
    </row>
    <row r="511" ht="15.75" customHeight="1">
      <c r="AA511" s="152"/>
    </row>
    <row r="512" ht="15.75" customHeight="1">
      <c r="AA512" s="152"/>
    </row>
    <row r="513" ht="15.75" customHeight="1">
      <c r="AA513" s="152"/>
    </row>
    <row r="514" ht="15.75" customHeight="1">
      <c r="AA514" s="152"/>
    </row>
    <row r="515" ht="15.75" customHeight="1">
      <c r="AA515" s="152"/>
    </row>
    <row r="516" ht="15.75" customHeight="1">
      <c r="AA516" s="152"/>
    </row>
    <row r="517" ht="15.75" customHeight="1">
      <c r="AA517" s="152"/>
    </row>
    <row r="518" ht="15.75" customHeight="1">
      <c r="AA518" s="152"/>
    </row>
    <row r="519" ht="15.75" customHeight="1">
      <c r="AA519" s="152"/>
    </row>
    <row r="520" ht="15.75" customHeight="1">
      <c r="AA520" s="152"/>
    </row>
    <row r="521" ht="15.75" customHeight="1">
      <c r="AA521" s="152"/>
    </row>
    <row r="522" ht="15.75" customHeight="1">
      <c r="AA522" s="152"/>
    </row>
    <row r="523" ht="15.75" customHeight="1">
      <c r="AA523" s="152"/>
    </row>
    <row r="524" ht="15.75" customHeight="1">
      <c r="AA524" s="152"/>
    </row>
    <row r="525" ht="15.75" customHeight="1">
      <c r="AA525" s="152"/>
    </row>
    <row r="526" ht="15.75" customHeight="1">
      <c r="AA526" s="152"/>
    </row>
    <row r="527" ht="15.75" customHeight="1">
      <c r="AA527" s="152"/>
    </row>
    <row r="528" ht="15.75" customHeight="1">
      <c r="AA528" s="152"/>
    </row>
    <row r="529" ht="15.75" customHeight="1">
      <c r="AA529" s="152"/>
    </row>
    <row r="530" ht="15.75" customHeight="1">
      <c r="AA530" s="152"/>
    </row>
    <row r="531" ht="15.75" customHeight="1">
      <c r="AA531" s="152"/>
    </row>
    <row r="532" ht="15.75" customHeight="1">
      <c r="AA532" s="152"/>
    </row>
    <row r="533" ht="15.75" customHeight="1">
      <c r="AA533" s="152"/>
    </row>
    <row r="534" ht="15.75" customHeight="1">
      <c r="AA534" s="152"/>
    </row>
    <row r="535" ht="15.75" customHeight="1">
      <c r="AA535" s="152"/>
    </row>
    <row r="536" ht="15.75" customHeight="1">
      <c r="AA536" s="152"/>
    </row>
    <row r="537" ht="15.75" customHeight="1">
      <c r="AA537" s="152"/>
    </row>
    <row r="538" ht="15.75" customHeight="1">
      <c r="AA538" s="152"/>
    </row>
    <row r="539" ht="15.75" customHeight="1">
      <c r="AA539" s="152"/>
    </row>
    <row r="540" ht="15.75" customHeight="1">
      <c r="AA540" s="152"/>
    </row>
    <row r="541" ht="15.75" customHeight="1">
      <c r="AA541" s="152"/>
    </row>
    <row r="542" ht="15.75" customHeight="1">
      <c r="AA542" s="152"/>
    </row>
    <row r="543" ht="15.75" customHeight="1">
      <c r="AA543" s="152"/>
    </row>
    <row r="544" ht="15.75" customHeight="1">
      <c r="AA544" s="152"/>
    </row>
    <row r="545" ht="15.75" customHeight="1">
      <c r="AA545" s="152"/>
    </row>
    <row r="546" ht="15.75" customHeight="1">
      <c r="AA546" s="152"/>
    </row>
    <row r="547" ht="15.75" customHeight="1">
      <c r="AA547" s="152"/>
    </row>
    <row r="548" ht="15.75" customHeight="1">
      <c r="AA548" s="152"/>
    </row>
    <row r="549" ht="15.75" customHeight="1">
      <c r="AA549" s="152"/>
    </row>
    <row r="550" ht="15.75" customHeight="1">
      <c r="AA550" s="152"/>
    </row>
    <row r="551" ht="15.75" customHeight="1">
      <c r="AA551" s="152"/>
    </row>
    <row r="552" ht="15.75" customHeight="1">
      <c r="AA552" s="152"/>
    </row>
    <row r="553" ht="15.75" customHeight="1">
      <c r="AA553" s="152"/>
    </row>
    <row r="554" ht="15.75" customHeight="1">
      <c r="AA554" s="152"/>
    </row>
    <row r="555" ht="15.75" customHeight="1">
      <c r="AA555" s="152"/>
    </row>
    <row r="556" ht="15.75" customHeight="1">
      <c r="AA556" s="152"/>
    </row>
    <row r="557" ht="15.75" customHeight="1">
      <c r="AA557" s="152"/>
    </row>
    <row r="558" ht="15.75" customHeight="1">
      <c r="AA558" s="152"/>
    </row>
    <row r="559" ht="15.75" customHeight="1">
      <c r="AA559" s="152"/>
    </row>
    <row r="560" ht="15.75" customHeight="1">
      <c r="AA560" s="152"/>
    </row>
    <row r="561" ht="15.75" customHeight="1">
      <c r="AA561" s="152"/>
    </row>
    <row r="562" ht="15.75" customHeight="1">
      <c r="AA562" s="152"/>
    </row>
    <row r="563" ht="15.75" customHeight="1">
      <c r="AA563" s="152"/>
    </row>
    <row r="564" ht="15.75" customHeight="1">
      <c r="AA564" s="152"/>
    </row>
    <row r="565" ht="15.75" customHeight="1">
      <c r="AA565" s="152"/>
    </row>
    <row r="566" ht="15.75" customHeight="1">
      <c r="AA566" s="152"/>
    </row>
    <row r="567" ht="15.75" customHeight="1">
      <c r="AA567" s="152"/>
    </row>
    <row r="568" ht="15.75" customHeight="1">
      <c r="AA568" s="152"/>
    </row>
    <row r="569" ht="15.75" customHeight="1">
      <c r="AA569" s="152"/>
    </row>
    <row r="570" ht="15.75" customHeight="1">
      <c r="AA570" s="152"/>
    </row>
    <row r="571" ht="15.75" customHeight="1">
      <c r="AA571" s="152"/>
    </row>
    <row r="572" ht="15.75" customHeight="1">
      <c r="AA572" s="152"/>
    </row>
    <row r="573" ht="15.75" customHeight="1">
      <c r="AA573" s="152"/>
    </row>
    <row r="574" ht="15.75" customHeight="1">
      <c r="AA574" s="152"/>
    </row>
    <row r="575" ht="15.75" customHeight="1">
      <c r="AA575" s="152"/>
    </row>
    <row r="576" ht="15.75" customHeight="1">
      <c r="AA576" s="152"/>
    </row>
    <row r="577" ht="15.75" customHeight="1">
      <c r="AA577" s="152"/>
    </row>
    <row r="578" ht="15.75" customHeight="1">
      <c r="AA578" s="152"/>
    </row>
    <row r="579" ht="15.75" customHeight="1">
      <c r="AA579" s="152"/>
    </row>
    <row r="580" ht="15.75" customHeight="1">
      <c r="AA580" s="152"/>
    </row>
    <row r="581" ht="15.75" customHeight="1">
      <c r="AA581" s="152"/>
    </row>
    <row r="582" ht="15.75" customHeight="1">
      <c r="AA582" s="152"/>
    </row>
    <row r="583" ht="15.75" customHeight="1">
      <c r="AA583" s="152"/>
    </row>
    <row r="584" ht="15.75" customHeight="1">
      <c r="AA584" s="152"/>
    </row>
    <row r="585" ht="15.75" customHeight="1">
      <c r="AA585" s="152"/>
    </row>
    <row r="586" ht="15.75" customHeight="1">
      <c r="AA586" s="152"/>
    </row>
    <row r="587" ht="15.75" customHeight="1">
      <c r="AA587" s="152"/>
    </row>
    <row r="588" ht="15.75" customHeight="1">
      <c r="AA588" s="152"/>
    </row>
    <row r="589" ht="15.75" customHeight="1">
      <c r="AA589" s="152"/>
    </row>
    <row r="590" ht="15.75" customHeight="1">
      <c r="AA590" s="152"/>
    </row>
    <row r="591" ht="15.75" customHeight="1">
      <c r="AA591" s="152"/>
    </row>
    <row r="592" ht="15.75" customHeight="1">
      <c r="AA592" s="152"/>
    </row>
    <row r="593" ht="15.75" customHeight="1">
      <c r="AA593" s="152"/>
    </row>
    <row r="594" ht="15.75" customHeight="1">
      <c r="AA594" s="152"/>
    </row>
    <row r="595" ht="15.75" customHeight="1">
      <c r="AA595" s="152"/>
    </row>
    <row r="596" ht="15.75" customHeight="1">
      <c r="AA596" s="152"/>
    </row>
    <row r="597" ht="15.75" customHeight="1">
      <c r="AA597" s="152"/>
    </row>
    <row r="598" ht="15.75" customHeight="1">
      <c r="AA598" s="152"/>
    </row>
    <row r="599" ht="15.75" customHeight="1">
      <c r="AA599" s="152"/>
    </row>
    <row r="600" ht="15.75" customHeight="1">
      <c r="AA600" s="152"/>
    </row>
    <row r="601" ht="15.75" customHeight="1">
      <c r="AA601" s="152"/>
    </row>
    <row r="602" ht="15.75" customHeight="1">
      <c r="AA602" s="152"/>
    </row>
    <row r="603" ht="15.75" customHeight="1">
      <c r="AA603" s="152"/>
    </row>
    <row r="604" ht="15.75" customHeight="1">
      <c r="AA604" s="152"/>
    </row>
    <row r="605" ht="15.75" customHeight="1">
      <c r="AA605" s="152"/>
    </row>
    <row r="606" ht="15.75" customHeight="1">
      <c r="AA606" s="152"/>
    </row>
    <row r="607" ht="15.75" customHeight="1">
      <c r="AA607" s="152"/>
    </row>
    <row r="608" ht="15.75" customHeight="1">
      <c r="AA608" s="152"/>
    </row>
    <row r="609" ht="15.75" customHeight="1">
      <c r="AA609" s="152"/>
    </row>
    <row r="610" ht="15.75" customHeight="1">
      <c r="AA610" s="152"/>
    </row>
    <row r="611" ht="15.75" customHeight="1">
      <c r="AA611" s="152"/>
    </row>
    <row r="612" ht="15.75" customHeight="1">
      <c r="AA612" s="152"/>
    </row>
    <row r="613" ht="15.75" customHeight="1">
      <c r="AA613" s="152"/>
    </row>
    <row r="614" ht="15.75" customHeight="1">
      <c r="AA614" s="152"/>
    </row>
    <row r="615" ht="15.75" customHeight="1">
      <c r="AA615" s="152"/>
    </row>
    <row r="616" ht="15.75" customHeight="1">
      <c r="AA616" s="152"/>
    </row>
    <row r="617" ht="15.75" customHeight="1">
      <c r="AA617" s="152"/>
    </row>
    <row r="618" ht="15.75" customHeight="1">
      <c r="AA618" s="152"/>
    </row>
    <row r="619" ht="15.75" customHeight="1">
      <c r="AA619" s="152"/>
    </row>
    <row r="620" ht="15.75" customHeight="1">
      <c r="AA620" s="152"/>
    </row>
    <row r="621" ht="15.75" customHeight="1">
      <c r="AA621" s="152"/>
    </row>
    <row r="622" ht="15.75" customHeight="1">
      <c r="AA622" s="152"/>
    </row>
    <row r="623" ht="15.75" customHeight="1">
      <c r="AA623" s="152"/>
    </row>
    <row r="624" ht="15.75" customHeight="1">
      <c r="AA624" s="152"/>
    </row>
    <row r="625" ht="15.75" customHeight="1">
      <c r="AA625" s="152"/>
    </row>
    <row r="626" ht="15.75" customHeight="1">
      <c r="AA626" s="152"/>
    </row>
    <row r="627" ht="15.75" customHeight="1">
      <c r="AA627" s="152"/>
    </row>
    <row r="628" ht="15.75" customHeight="1">
      <c r="AA628" s="152"/>
    </row>
    <row r="629" ht="15.75" customHeight="1">
      <c r="AA629" s="152"/>
    </row>
    <row r="630" ht="15.75" customHeight="1">
      <c r="AA630" s="152"/>
    </row>
    <row r="631" ht="15.75" customHeight="1">
      <c r="AA631" s="152"/>
    </row>
    <row r="632" ht="15.75" customHeight="1">
      <c r="AA632" s="152"/>
    </row>
    <row r="633" ht="15.75" customHeight="1">
      <c r="AA633" s="152"/>
    </row>
    <row r="634" ht="15.75" customHeight="1">
      <c r="AA634" s="152"/>
    </row>
    <row r="635" ht="15.75" customHeight="1">
      <c r="AA635" s="152"/>
    </row>
    <row r="636" ht="15.75" customHeight="1">
      <c r="AA636" s="152"/>
    </row>
    <row r="637" ht="15.75" customHeight="1">
      <c r="AA637" s="152"/>
    </row>
    <row r="638" ht="15.75" customHeight="1">
      <c r="AA638" s="152"/>
    </row>
    <row r="639" ht="15.75" customHeight="1">
      <c r="AA639" s="152"/>
    </row>
    <row r="640" ht="15.75" customHeight="1">
      <c r="AA640" s="152"/>
    </row>
    <row r="641" ht="15.75" customHeight="1">
      <c r="AA641" s="152"/>
    </row>
    <row r="642" ht="15.75" customHeight="1">
      <c r="AA642" s="152"/>
    </row>
    <row r="643" ht="15.75" customHeight="1">
      <c r="AA643" s="152"/>
    </row>
    <row r="644" ht="15.75" customHeight="1">
      <c r="AA644" s="152"/>
    </row>
    <row r="645" ht="15.75" customHeight="1">
      <c r="AA645" s="152"/>
    </row>
    <row r="646" ht="15.75" customHeight="1">
      <c r="AA646" s="152"/>
    </row>
    <row r="647" ht="15.75" customHeight="1">
      <c r="AA647" s="152"/>
    </row>
    <row r="648" ht="15.75" customHeight="1">
      <c r="AA648" s="152"/>
    </row>
    <row r="649" ht="15.75" customHeight="1">
      <c r="AA649" s="152"/>
    </row>
    <row r="650" ht="15.75" customHeight="1">
      <c r="AA650" s="152"/>
    </row>
    <row r="651" ht="15.75" customHeight="1">
      <c r="AA651" s="152"/>
    </row>
    <row r="652" ht="15.75" customHeight="1">
      <c r="AA652" s="152"/>
    </row>
    <row r="653" ht="15.75" customHeight="1">
      <c r="AA653" s="152"/>
    </row>
    <row r="654" ht="15.75" customHeight="1">
      <c r="AA654" s="152"/>
    </row>
    <row r="655" ht="15.75" customHeight="1">
      <c r="AA655" s="152"/>
    </row>
    <row r="656" ht="15.75" customHeight="1">
      <c r="AA656" s="152"/>
    </row>
    <row r="657" ht="15.75" customHeight="1">
      <c r="AA657" s="152"/>
    </row>
    <row r="658" ht="15.75" customHeight="1">
      <c r="AA658" s="152"/>
    </row>
    <row r="659" ht="15.75" customHeight="1">
      <c r="AA659" s="152"/>
    </row>
    <row r="660" ht="15.75" customHeight="1">
      <c r="AA660" s="152"/>
    </row>
    <row r="661" ht="15.75" customHeight="1">
      <c r="AA661" s="152"/>
    </row>
    <row r="662" ht="15.75" customHeight="1">
      <c r="AA662" s="152"/>
    </row>
    <row r="663" ht="15.75" customHeight="1">
      <c r="AA663" s="152"/>
    </row>
    <row r="664" ht="15.75" customHeight="1">
      <c r="AA664" s="152"/>
    </row>
    <row r="665" ht="15.75" customHeight="1">
      <c r="AA665" s="152"/>
    </row>
    <row r="666" ht="15.75" customHeight="1">
      <c r="AA666" s="152"/>
    </row>
    <row r="667" ht="15.75" customHeight="1">
      <c r="AA667" s="152"/>
    </row>
    <row r="668" ht="15.75" customHeight="1">
      <c r="AA668" s="152"/>
    </row>
    <row r="669" ht="15.75" customHeight="1">
      <c r="AA669" s="152"/>
    </row>
    <row r="670" ht="15.75" customHeight="1">
      <c r="AA670" s="152"/>
    </row>
    <row r="671" ht="15.75" customHeight="1">
      <c r="AA671" s="152"/>
    </row>
    <row r="672" ht="15.75" customHeight="1">
      <c r="AA672" s="152"/>
    </row>
    <row r="673" ht="15.75" customHeight="1">
      <c r="AA673" s="152"/>
    </row>
    <row r="674" ht="15.75" customHeight="1">
      <c r="AA674" s="152"/>
    </row>
    <row r="675" ht="15.75" customHeight="1">
      <c r="AA675" s="152"/>
    </row>
    <row r="676" ht="15.75" customHeight="1">
      <c r="AA676" s="152"/>
    </row>
    <row r="677" ht="15.75" customHeight="1">
      <c r="AA677" s="152"/>
    </row>
    <row r="678" ht="15.75" customHeight="1">
      <c r="AA678" s="152"/>
    </row>
    <row r="679" ht="15.75" customHeight="1">
      <c r="AA679" s="152"/>
    </row>
    <row r="680" ht="15.75" customHeight="1">
      <c r="AA680" s="152"/>
    </row>
    <row r="681" ht="15.75" customHeight="1">
      <c r="AA681" s="152"/>
    </row>
    <row r="682" ht="15.75" customHeight="1">
      <c r="AA682" s="152"/>
    </row>
    <row r="683" ht="15.75" customHeight="1">
      <c r="AA683" s="152"/>
    </row>
    <row r="684" ht="15.75" customHeight="1">
      <c r="AA684" s="152"/>
    </row>
    <row r="685" ht="15.75" customHeight="1">
      <c r="AA685" s="152"/>
    </row>
    <row r="686" ht="15.75" customHeight="1">
      <c r="AA686" s="152"/>
    </row>
    <row r="687" ht="15.75" customHeight="1">
      <c r="AA687" s="152"/>
    </row>
    <row r="688" ht="15.75" customHeight="1">
      <c r="AA688" s="152"/>
    </row>
    <row r="689" ht="15.75" customHeight="1">
      <c r="AA689" s="152"/>
    </row>
    <row r="690" ht="15.75" customHeight="1">
      <c r="AA690" s="152"/>
    </row>
    <row r="691" ht="15.75" customHeight="1">
      <c r="AA691" s="152"/>
    </row>
    <row r="692" ht="15.75" customHeight="1">
      <c r="AA692" s="152"/>
    </row>
    <row r="693" ht="15.75" customHeight="1">
      <c r="AA693" s="152"/>
    </row>
    <row r="694" ht="15.75" customHeight="1">
      <c r="AA694" s="152"/>
    </row>
    <row r="695" ht="15.75" customHeight="1">
      <c r="AA695" s="152"/>
    </row>
    <row r="696" ht="15.75" customHeight="1">
      <c r="AA696" s="152"/>
    </row>
    <row r="697" ht="15.75" customHeight="1">
      <c r="AA697" s="152"/>
    </row>
    <row r="698" ht="15.75" customHeight="1">
      <c r="AA698" s="152"/>
    </row>
    <row r="699" ht="15.75" customHeight="1">
      <c r="AA699" s="152"/>
    </row>
    <row r="700" ht="15.75" customHeight="1">
      <c r="AA700" s="152"/>
    </row>
    <row r="701" ht="15.75" customHeight="1">
      <c r="AA701" s="152"/>
    </row>
    <row r="702" ht="15.75" customHeight="1">
      <c r="AA702" s="152"/>
    </row>
    <row r="703" ht="15.75" customHeight="1">
      <c r="AA703" s="152"/>
    </row>
    <row r="704" ht="15.75" customHeight="1">
      <c r="AA704" s="152"/>
    </row>
    <row r="705" ht="15.75" customHeight="1">
      <c r="AA705" s="152"/>
    </row>
    <row r="706" ht="15.75" customHeight="1">
      <c r="AA706" s="152"/>
    </row>
    <row r="707" ht="15.75" customHeight="1">
      <c r="AA707" s="152"/>
    </row>
    <row r="708" ht="15.75" customHeight="1">
      <c r="AA708" s="152"/>
    </row>
    <row r="709" ht="15.75" customHeight="1">
      <c r="AA709" s="152"/>
    </row>
    <row r="710" ht="15.75" customHeight="1">
      <c r="AA710" s="152"/>
    </row>
    <row r="711" ht="15.75" customHeight="1">
      <c r="AA711" s="152"/>
    </row>
    <row r="712" ht="15.75" customHeight="1">
      <c r="AA712" s="152"/>
    </row>
    <row r="713" ht="15.75" customHeight="1">
      <c r="AA713" s="152"/>
    </row>
    <row r="714" ht="15.75" customHeight="1">
      <c r="AA714" s="152"/>
    </row>
    <row r="715" ht="15.75" customHeight="1">
      <c r="AA715" s="152"/>
    </row>
    <row r="716" ht="15.75" customHeight="1">
      <c r="AA716" s="152"/>
    </row>
    <row r="717" ht="15.75" customHeight="1">
      <c r="AA717" s="152"/>
    </row>
    <row r="718" ht="15.75" customHeight="1">
      <c r="AA718" s="152"/>
    </row>
    <row r="719" ht="15.75" customHeight="1">
      <c r="AA719" s="152"/>
    </row>
    <row r="720" ht="15.75" customHeight="1">
      <c r="AA720" s="152"/>
    </row>
    <row r="721" ht="15.75" customHeight="1">
      <c r="AA721" s="152"/>
    </row>
    <row r="722" ht="15.75" customHeight="1">
      <c r="AA722" s="152"/>
    </row>
    <row r="723" ht="15.75" customHeight="1">
      <c r="AA723" s="152"/>
    </row>
    <row r="724" ht="15.75" customHeight="1">
      <c r="AA724" s="152"/>
    </row>
    <row r="725" ht="15.75" customHeight="1">
      <c r="AA725" s="152"/>
    </row>
    <row r="726" ht="15.75" customHeight="1">
      <c r="AA726" s="152"/>
    </row>
    <row r="727" ht="15.75" customHeight="1">
      <c r="AA727" s="152"/>
    </row>
    <row r="728" ht="15.75" customHeight="1">
      <c r="AA728" s="152"/>
    </row>
    <row r="729" ht="15.75" customHeight="1">
      <c r="AA729" s="152"/>
    </row>
    <row r="730" ht="15.75" customHeight="1">
      <c r="AA730" s="152"/>
    </row>
    <row r="731" ht="15.75" customHeight="1">
      <c r="AA731" s="152"/>
    </row>
    <row r="732" ht="15.75" customHeight="1">
      <c r="AA732" s="152"/>
    </row>
    <row r="733" ht="15.75" customHeight="1">
      <c r="AA733" s="152"/>
    </row>
    <row r="734" ht="15.75" customHeight="1">
      <c r="AA734" s="152"/>
    </row>
    <row r="735" ht="15.75" customHeight="1">
      <c r="AA735" s="152"/>
    </row>
    <row r="736" ht="15.75" customHeight="1">
      <c r="AA736" s="152"/>
    </row>
    <row r="737" ht="15.75" customHeight="1">
      <c r="AA737" s="152"/>
    </row>
    <row r="738" ht="15.75" customHeight="1">
      <c r="AA738" s="152"/>
    </row>
    <row r="739" ht="15.75" customHeight="1">
      <c r="AA739" s="152"/>
    </row>
    <row r="740" ht="15.75" customHeight="1">
      <c r="AA740" s="152"/>
    </row>
    <row r="741" ht="15.75" customHeight="1">
      <c r="AA741" s="152"/>
    </row>
    <row r="742" ht="15.75" customHeight="1">
      <c r="AA742" s="152"/>
    </row>
    <row r="743" ht="15.75" customHeight="1">
      <c r="AA743" s="152"/>
    </row>
    <row r="744" ht="15.75" customHeight="1">
      <c r="AA744" s="152"/>
    </row>
    <row r="745" ht="15.75" customHeight="1">
      <c r="AA745" s="152"/>
    </row>
    <row r="746" ht="15.75" customHeight="1">
      <c r="AA746" s="152"/>
    </row>
    <row r="747" ht="15.75" customHeight="1">
      <c r="AA747" s="152"/>
    </row>
    <row r="748" ht="15.75" customHeight="1">
      <c r="AA748" s="152"/>
    </row>
    <row r="749" ht="15.75" customHeight="1">
      <c r="AA749" s="152"/>
    </row>
    <row r="750" ht="15.75" customHeight="1">
      <c r="AA750" s="152"/>
    </row>
    <row r="751" ht="15.75" customHeight="1">
      <c r="AA751" s="152"/>
    </row>
    <row r="752" ht="15.75" customHeight="1">
      <c r="AA752" s="152"/>
    </row>
    <row r="753" ht="15.75" customHeight="1">
      <c r="AA753" s="152"/>
    </row>
    <row r="754" ht="15.75" customHeight="1">
      <c r="AA754" s="152"/>
    </row>
    <row r="755" ht="15.75" customHeight="1">
      <c r="AA755" s="152"/>
    </row>
    <row r="756" ht="15.75" customHeight="1">
      <c r="AA756" s="152"/>
    </row>
    <row r="757" ht="15.75" customHeight="1">
      <c r="AA757" s="152"/>
    </row>
    <row r="758" ht="15.75" customHeight="1">
      <c r="AA758" s="152"/>
    </row>
    <row r="759" ht="15.75" customHeight="1">
      <c r="AA759" s="152"/>
    </row>
    <row r="760" ht="15.75" customHeight="1">
      <c r="AA760" s="152"/>
    </row>
    <row r="761" ht="15.75" customHeight="1">
      <c r="AA761" s="152"/>
    </row>
    <row r="762" ht="15.75" customHeight="1">
      <c r="AA762" s="152"/>
    </row>
    <row r="763" ht="15.75" customHeight="1">
      <c r="AA763" s="152"/>
    </row>
    <row r="764" ht="15.75" customHeight="1">
      <c r="AA764" s="152"/>
    </row>
    <row r="765" ht="15.75" customHeight="1">
      <c r="AA765" s="152"/>
    </row>
    <row r="766" ht="15.75" customHeight="1">
      <c r="AA766" s="152"/>
    </row>
    <row r="767" ht="15.75" customHeight="1">
      <c r="AA767" s="152"/>
    </row>
    <row r="768" ht="15.75" customHeight="1">
      <c r="AA768" s="152"/>
    </row>
    <row r="769" ht="15.75" customHeight="1">
      <c r="AA769" s="152"/>
    </row>
    <row r="770" ht="15.75" customHeight="1">
      <c r="AA770" s="152"/>
    </row>
    <row r="771" ht="15.75" customHeight="1">
      <c r="AA771" s="152"/>
    </row>
    <row r="772" ht="15.75" customHeight="1">
      <c r="AA772" s="152"/>
    </row>
    <row r="773" ht="15.75" customHeight="1">
      <c r="AA773" s="152"/>
    </row>
    <row r="774" ht="15.75" customHeight="1">
      <c r="AA774" s="152"/>
    </row>
    <row r="775" ht="15.75" customHeight="1">
      <c r="AA775" s="152"/>
    </row>
    <row r="776" ht="15.75" customHeight="1">
      <c r="AA776" s="152"/>
    </row>
    <row r="777" ht="15.75" customHeight="1">
      <c r="AA777" s="152"/>
    </row>
    <row r="778" ht="15.75" customHeight="1">
      <c r="AA778" s="152"/>
    </row>
    <row r="779" ht="15.75" customHeight="1">
      <c r="AA779" s="152"/>
    </row>
    <row r="780" ht="15.75" customHeight="1">
      <c r="AA780" s="152"/>
    </row>
    <row r="781" ht="15.75" customHeight="1">
      <c r="AA781" s="152"/>
    </row>
    <row r="782" ht="15.75" customHeight="1">
      <c r="AA782" s="152"/>
    </row>
    <row r="783" ht="15.75" customHeight="1">
      <c r="AA783" s="152"/>
    </row>
    <row r="784" ht="15.75" customHeight="1">
      <c r="AA784" s="152"/>
    </row>
    <row r="785" ht="15.75" customHeight="1">
      <c r="AA785" s="152"/>
    </row>
    <row r="786" ht="15.75" customHeight="1">
      <c r="AA786" s="152"/>
    </row>
    <row r="787" ht="15.75" customHeight="1">
      <c r="AA787" s="152"/>
    </row>
    <row r="788" ht="15.75" customHeight="1">
      <c r="AA788" s="152"/>
    </row>
    <row r="789" ht="15.75" customHeight="1">
      <c r="AA789" s="152"/>
    </row>
    <row r="790" ht="15.75" customHeight="1">
      <c r="AA790" s="152"/>
    </row>
    <row r="791" ht="15.75" customHeight="1">
      <c r="AA791" s="152"/>
    </row>
    <row r="792" ht="15.75" customHeight="1">
      <c r="AA792" s="152"/>
    </row>
    <row r="793" ht="15.75" customHeight="1">
      <c r="AA793" s="152"/>
    </row>
    <row r="794" ht="15.75" customHeight="1">
      <c r="AA794" s="152"/>
    </row>
    <row r="795" ht="15.75" customHeight="1">
      <c r="AA795" s="152"/>
    </row>
    <row r="796" ht="15.75" customHeight="1">
      <c r="AA796" s="152"/>
    </row>
    <row r="797" ht="15.75" customHeight="1">
      <c r="AA797" s="152"/>
    </row>
    <row r="798" ht="15.75" customHeight="1">
      <c r="AA798" s="152"/>
    </row>
    <row r="799" ht="15.75" customHeight="1">
      <c r="AA799" s="152"/>
    </row>
    <row r="800" ht="15.75" customHeight="1">
      <c r="AA800" s="152"/>
    </row>
    <row r="801" ht="15.75" customHeight="1">
      <c r="AA801" s="152"/>
    </row>
    <row r="802" ht="15.75" customHeight="1">
      <c r="AA802" s="152"/>
    </row>
    <row r="803" ht="15.75" customHeight="1">
      <c r="AA803" s="152"/>
    </row>
    <row r="804" ht="15.75" customHeight="1">
      <c r="AA804" s="152"/>
    </row>
    <row r="805" ht="15.75" customHeight="1">
      <c r="AA805" s="152"/>
    </row>
    <row r="806" ht="15.75" customHeight="1">
      <c r="AA806" s="152"/>
    </row>
    <row r="807" ht="15.75" customHeight="1">
      <c r="AA807" s="152"/>
    </row>
    <row r="808" ht="15.75" customHeight="1">
      <c r="AA808" s="152"/>
    </row>
    <row r="809" ht="15.75" customHeight="1">
      <c r="AA809" s="152"/>
    </row>
    <row r="810" ht="15.75" customHeight="1">
      <c r="AA810" s="152"/>
    </row>
    <row r="811" ht="15.75" customHeight="1">
      <c r="AA811" s="152"/>
    </row>
    <row r="812" ht="15.75" customHeight="1">
      <c r="AA812" s="152"/>
    </row>
    <row r="813" ht="15.75" customHeight="1">
      <c r="AA813" s="152"/>
    </row>
    <row r="814" ht="15.75" customHeight="1">
      <c r="AA814" s="152"/>
    </row>
    <row r="815" ht="15.75" customHeight="1">
      <c r="AA815" s="152"/>
    </row>
    <row r="816" ht="15.75" customHeight="1">
      <c r="AA816" s="152"/>
    </row>
    <row r="817" ht="15.75" customHeight="1">
      <c r="AA817" s="152"/>
    </row>
    <row r="818" ht="15.75" customHeight="1">
      <c r="AA818" s="152"/>
    </row>
    <row r="819" ht="15.75" customHeight="1">
      <c r="AA819" s="152"/>
    </row>
    <row r="820" ht="15.75" customHeight="1">
      <c r="AA820" s="152"/>
    </row>
    <row r="821" ht="15.75" customHeight="1">
      <c r="AA821" s="152"/>
    </row>
    <row r="822" ht="15.75" customHeight="1">
      <c r="AA822" s="152"/>
    </row>
    <row r="823" ht="15.75" customHeight="1">
      <c r="AA823" s="152"/>
    </row>
    <row r="824" ht="15.75" customHeight="1">
      <c r="AA824" s="152"/>
    </row>
    <row r="825" ht="15.75" customHeight="1">
      <c r="AA825" s="152"/>
    </row>
    <row r="826" ht="15.75" customHeight="1">
      <c r="AA826" s="152"/>
    </row>
    <row r="827" ht="15.75" customHeight="1">
      <c r="AA827" s="152"/>
    </row>
    <row r="828" ht="15.75" customHeight="1">
      <c r="AA828" s="152"/>
    </row>
    <row r="829" ht="15.75" customHeight="1">
      <c r="AA829" s="152"/>
    </row>
    <row r="830" ht="15.75" customHeight="1">
      <c r="AA830" s="152"/>
    </row>
    <row r="831" ht="15.75" customHeight="1">
      <c r="AA831" s="152"/>
    </row>
    <row r="832" ht="15.75" customHeight="1">
      <c r="AA832" s="152"/>
    </row>
    <row r="833" ht="15.75" customHeight="1">
      <c r="AA833" s="152"/>
    </row>
    <row r="834" ht="15.75" customHeight="1">
      <c r="AA834" s="152"/>
    </row>
    <row r="835" ht="15.75" customHeight="1">
      <c r="AA835" s="152"/>
    </row>
    <row r="836" ht="15.75" customHeight="1">
      <c r="AA836" s="152"/>
    </row>
    <row r="837" ht="15.75" customHeight="1">
      <c r="AA837" s="152"/>
    </row>
    <row r="838" ht="15.75" customHeight="1">
      <c r="AA838" s="152"/>
    </row>
    <row r="839" ht="15.75" customHeight="1">
      <c r="AA839" s="152"/>
    </row>
    <row r="840" ht="15.75" customHeight="1">
      <c r="AA840" s="152"/>
    </row>
    <row r="841" ht="15.75" customHeight="1">
      <c r="AA841" s="152"/>
    </row>
    <row r="842" ht="15.75" customHeight="1">
      <c r="AA842" s="152"/>
    </row>
    <row r="843" ht="15.75" customHeight="1">
      <c r="AA843" s="152"/>
    </row>
    <row r="844" ht="15.75" customHeight="1">
      <c r="AA844" s="152"/>
    </row>
    <row r="845" ht="15.75" customHeight="1">
      <c r="AA845" s="152"/>
    </row>
    <row r="846" ht="15.75" customHeight="1">
      <c r="AA846" s="152"/>
    </row>
    <row r="847" ht="15.75" customHeight="1">
      <c r="AA847" s="152"/>
    </row>
    <row r="848" ht="15.75" customHeight="1">
      <c r="AA848" s="152"/>
    </row>
    <row r="849" ht="15.75" customHeight="1">
      <c r="AA849" s="152"/>
    </row>
    <row r="850" ht="15.75" customHeight="1">
      <c r="AA850" s="152"/>
    </row>
    <row r="851" ht="15.75" customHeight="1">
      <c r="AA851" s="152"/>
    </row>
    <row r="852" ht="15.75" customHeight="1">
      <c r="AA852" s="152"/>
    </row>
    <row r="853" ht="15.75" customHeight="1">
      <c r="AA853" s="152"/>
    </row>
    <row r="854" ht="15.75" customHeight="1">
      <c r="AA854" s="152"/>
    </row>
    <row r="855" ht="15.75" customHeight="1">
      <c r="AA855" s="152"/>
    </row>
    <row r="856" ht="15.75" customHeight="1">
      <c r="AA856" s="152"/>
    </row>
    <row r="857" ht="15.75" customHeight="1">
      <c r="AA857" s="152"/>
    </row>
    <row r="858" ht="15.75" customHeight="1">
      <c r="AA858" s="152"/>
    </row>
    <row r="859" ht="15.75" customHeight="1">
      <c r="AA859" s="152"/>
    </row>
    <row r="860" ht="15.75" customHeight="1">
      <c r="AA860" s="152"/>
    </row>
    <row r="861" ht="15.75" customHeight="1">
      <c r="AA861" s="152"/>
    </row>
    <row r="862" ht="15.75" customHeight="1">
      <c r="AA862" s="152"/>
    </row>
    <row r="863" ht="15.75" customHeight="1">
      <c r="AA863" s="152"/>
    </row>
    <row r="864" ht="15.75" customHeight="1">
      <c r="AA864" s="152"/>
    </row>
    <row r="865" ht="15.75" customHeight="1">
      <c r="AA865" s="152"/>
    </row>
    <row r="866" ht="15.75" customHeight="1">
      <c r="AA866" s="152"/>
    </row>
    <row r="867" ht="15.75" customHeight="1">
      <c r="AA867" s="152"/>
    </row>
    <row r="868" ht="15.75" customHeight="1">
      <c r="AA868" s="152"/>
    </row>
    <row r="869" ht="15.75" customHeight="1">
      <c r="AA869" s="152"/>
    </row>
    <row r="870" ht="15.75" customHeight="1">
      <c r="AA870" s="152"/>
    </row>
    <row r="871" ht="15.75" customHeight="1">
      <c r="AA871" s="152"/>
    </row>
    <row r="872" ht="15.75" customHeight="1">
      <c r="AA872" s="152"/>
    </row>
    <row r="873" ht="15.75" customHeight="1">
      <c r="AA873" s="152"/>
    </row>
    <row r="874" ht="15.75" customHeight="1">
      <c r="AA874" s="152"/>
    </row>
    <row r="875" ht="15.75" customHeight="1">
      <c r="AA875" s="152"/>
    </row>
    <row r="876" ht="15.75" customHeight="1">
      <c r="AA876" s="152"/>
    </row>
    <row r="877" ht="15.75" customHeight="1">
      <c r="AA877" s="152"/>
    </row>
    <row r="878" ht="15.75" customHeight="1">
      <c r="AA878" s="152"/>
    </row>
    <row r="879" ht="15.75" customHeight="1">
      <c r="AA879" s="152"/>
    </row>
    <row r="880" ht="15.75" customHeight="1">
      <c r="AA880" s="152"/>
    </row>
    <row r="881" ht="15.75" customHeight="1">
      <c r="AA881" s="152"/>
    </row>
    <row r="882" ht="15.75" customHeight="1">
      <c r="AA882" s="152"/>
    </row>
    <row r="883" ht="15.75" customHeight="1">
      <c r="AA883" s="152"/>
    </row>
    <row r="884" ht="15.75" customHeight="1">
      <c r="AA884" s="152"/>
    </row>
    <row r="885" ht="15.75" customHeight="1">
      <c r="AA885" s="152"/>
    </row>
    <row r="886" ht="15.75" customHeight="1">
      <c r="AA886" s="152"/>
    </row>
    <row r="887" ht="15.75" customHeight="1">
      <c r="AA887" s="152"/>
    </row>
    <row r="888" ht="15.75" customHeight="1">
      <c r="AA888" s="152"/>
    </row>
    <row r="889" ht="15.75" customHeight="1">
      <c r="AA889" s="152"/>
    </row>
    <row r="890" ht="15.75" customHeight="1">
      <c r="AA890" s="152"/>
    </row>
    <row r="891" ht="15.75" customHeight="1">
      <c r="AA891" s="152"/>
    </row>
    <row r="892" ht="15.75" customHeight="1">
      <c r="AA892" s="152"/>
    </row>
    <row r="893" ht="15.75" customHeight="1">
      <c r="AA893" s="152"/>
    </row>
    <row r="894" ht="15.75" customHeight="1">
      <c r="AA894" s="152"/>
    </row>
    <row r="895" ht="15.75" customHeight="1">
      <c r="AA895" s="152"/>
    </row>
    <row r="896" ht="15.75" customHeight="1">
      <c r="AA896" s="152"/>
    </row>
    <row r="897" ht="15.75" customHeight="1">
      <c r="AA897" s="152"/>
    </row>
    <row r="898" ht="15.75" customHeight="1">
      <c r="AA898" s="152"/>
    </row>
    <row r="899" ht="15.75" customHeight="1">
      <c r="AA899" s="152"/>
    </row>
    <row r="900" ht="15.75" customHeight="1">
      <c r="AA900" s="152"/>
    </row>
    <row r="901" ht="15.75" customHeight="1">
      <c r="AA901" s="152"/>
    </row>
    <row r="902" ht="15.75" customHeight="1">
      <c r="AA902" s="152"/>
    </row>
    <row r="903" ht="15.75" customHeight="1">
      <c r="AA903" s="152"/>
    </row>
    <row r="904" ht="15.75" customHeight="1">
      <c r="AA904" s="152"/>
    </row>
    <row r="905" ht="15.75" customHeight="1">
      <c r="AA905" s="152"/>
    </row>
    <row r="906" ht="15.75" customHeight="1">
      <c r="AA906" s="152"/>
    </row>
    <row r="907" ht="15.75" customHeight="1">
      <c r="AA907" s="152"/>
    </row>
    <row r="908" ht="15.75" customHeight="1">
      <c r="AA908" s="152"/>
    </row>
    <row r="909" ht="15.75" customHeight="1">
      <c r="AA909" s="152"/>
    </row>
    <row r="910" ht="15.75" customHeight="1">
      <c r="AA910" s="152"/>
    </row>
    <row r="911" ht="15.75" customHeight="1">
      <c r="AA911" s="152"/>
    </row>
    <row r="912" ht="15.75" customHeight="1">
      <c r="AA912" s="152"/>
    </row>
    <row r="913" ht="15.75" customHeight="1">
      <c r="AA913" s="152"/>
    </row>
    <row r="914" ht="15.75" customHeight="1">
      <c r="AA914" s="152"/>
    </row>
    <row r="915" ht="15.75" customHeight="1">
      <c r="AA915" s="152"/>
    </row>
    <row r="916" ht="15.75" customHeight="1">
      <c r="AA916" s="152"/>
    </row>
    <row r="917" ht="15.75" customHeight="1">
      <c r="AA917" s="152"/>
    </row>
    <row r="918" ht="15.75" customHeight="1">
      <c r="AA918" s="152"/>
    </row>
    <row r="919" ht="15.75" customHeight="1">
      <c r="AA919" s="152"/>
    </row>
    <row r="920" ht="15.75" customHeight="1">
      <c r="AA920" s="152"/>
    </row>
    <row r="921" ht="15.75" customHeight="1">
      <c r="AA921" s="152"/>
    </row>
    <row r="922" ht="15.75" customHeight="1">
      <c r="AA922" s="152"/>
    </row>
    <row r="923" ht="15.75" customHeight="1">
      <c r="AA923" s="152"/>
    </row>
    <row r="924" ht="15.75" customHeight="1">
      <c r="AA924" s="152"/>
    </row>
    <row r="925" ht="15.75" customHeight="1">
      <c r="AA925" s="152"/>
    </row>
    <row r="926" ht="15.75" customHeight="1">
      <c r="AA926" s="152"/>
    </row>
    <row r="927" ht="15.75" customHeight="1">
      <c r="AA927" s="152"/>
    </row>
    <row r="928" ht="15.75" customHeight="1">
      <c r="AA928" s="152"/>
    </row>
    <row r="929" ht="15.75" customHeight="1">
      <c r="AA929" s="152"/>
    </row>
    <row r="930" ht="15.75" customHeight="1">
      <c r="AA930" s="152"/>
    </row>
    <row r="931" ht="15.75" customHeight="1">
      <c r="AA931" s="152"/>
    </row>
    <row r="932" ht="15.75" customHeight="1">
      <c r="AA932" s="152"/>
    </row>
    <row r="933" ht="15.75" customHeight="1">
      <c r="AA933" s="152"/>
    </row>
    <row r="934" ht="15.75" customHeight="1">
      <c r="AA934" s="152"/>
    </row>
    <row r="935" ht="15.75" customHeight="1">
      <c r="AA935" s="152"/>
    </row>
    <row r="936" ht="15.75" customHeight="1">
      <c r="AA936" s="152"/>
    </row>
    <row r="937" ht="15.75" customHeight="1">
      <c r="AA937" s="152"/>
    </row>
    <row r="938" ht="15.75" customHeight="1">
      <c r="AA938" s="152"/>
    </row>
    <row r="939" ht="15.75" customHeight="1">
      <c r="AA939" s="152"/>
    </row>
    <row r="940" ht="15.75" customHeight="1">
      <c r="AA940" s="152"/>
    </row>
    <row r="941" ht="15.75" customHeight="1">
      <c r="AA941" s="152"/>
    </row>
    <row r="942" ht="15.75" customHeight="1">
      <c r="AA942" s="152"/>
    </row>
    <row r="943" ht="15.75" customHeight="1">
      <c r="AA943" s="152"/>
    </row>
    <row r="944" ht="15.75" customHeight="1">
      <c r="AA944" s="152"/>
    </row>
    <row r="945" ht="15.75" customHeight="1">
      <c r="AA945" s="152"/>
    </row>
    <row r="946" ht="15.75" customHeight="1">
      <c r="AA946" s="152"/>
    </row>
    <row r="947" ht="15.75" customHeight="1">
      <c r="AA947" s="152"/>
    </row>
    <row r="948" ht="15.75" customHeight="1">
      <c r="AA948" s="152"/>
    </row>
    <row r="949" ht="15.75" customHeight="1">
      <c r="AA949" s="152"/>
    </row>
    <row r="950" ht="15.75" customHeight="1">
      <c r="AA950" s="152"/>
    </row>
    <row r="951" ht="15.75" customHeight="1">
      <c r="AA951" s="152"/>
    </row>
    <row r="952" ht="15.75" customHeight="1">
      <c r="AA952" s="152"/>
    </row>
    <row r="953" ht="15.75" customHeight="1">
      <c r="AA953" s="152"/>
    </row>
    <row r="954" ht="15.75" customHeight="1">
      <c r="AA954" s="152"/>
    </row>
    <row r="955" ht="15.75" customHeight="1">
      <c r="AA955" s="152"/>
    </row>
    <row r="956" ht="15.75" customHeight="1">
      <c r="AA956" s="152"/>
    </row>
    <row r="957" ht="15.75" customHeight="1">
      <c r="AA957" s="152"/>
    </row>
    <row r="958" ht="15.75" customHeight="1">
      <c r="AA958" s="152"/>
    </row>
    <row r="959" ht="15.75" customHeight="1">
      <c r="AA959" s="152"/>
    </row>
    <row r="960" ht="15.75" customHeight="1">
      <c r="AA960" s="152"/>
    </row>
    <row r="961" ht="15.75" customHeight="1">
      <c r="AA961" s="152"/>
    </row>
    <row r="962" ht="15.75" customHeight="1">
      <c r="AA962" s="152"/>
    </row>
    <row r="963" ht="15.75" customHeight="1">
      <c r="AA963" s="152"/>
    </row>
    <row r="964" ht="15.75" customHeight="1">
      <c r="AA964" s="152"/>
    </row>
    <row r="965" ht="15.75" customHeight="1">
      <c r="AA965" s="152"/>
    </row>
    <row r="966" ht="15.75" customHeight="1">
      <c r="AA966" s="152"/>
    </row>
    <row r="967" ht="15.75" customHeight="1">
      <c r="AA967" s="152"/>
    </row>
    <row r="968" ht="15.75" customHeight="1">
      <c r="AA968" s="152"/>
    </row>
    <row r="969" ht="15.75" customHeight="1">
      <c r="AA969" s="152"/>
    </row>
    <row r="970" ht="15.75" customHeight="1">
      <c r="AA970" s="152"/>
    </row>
    <row r="971" ht="15.75" customHeight="1">
      <c r="AA971" s="152"/>
    </row>
    <row r="972" ht="15.75" customHeight="1">
      <c r="AA972" s="152"/>
    </row>
    <row r="973" ht="15.75" customHeight="1">
      <c r="AA973" s="152"/>
    </row>
    <row r="974" ht="15.75" customHeight="1">
      <c r="AA974" s="152"/>
    </row>
    <row r="975" ht="15.75" customHeight="1">
      <c r="AA975" s="152"/>
    </row>
    <row r="976" ht="15.75" customHeight="1">
      <c r="AA976" s="152"/>
    </row>
    <row r="977" ht="15.75" customHeight="1">
      <c r="AA977" s="152"/>
    </row>
    <row r="978" ht="15.75" customHeight="1">
      <c r="AA978" s="152"/>
    </row>
    <row r="979" ht="15.75" customHeight="1">
      <c r="AA979" s="152"/>
    </row>
    <row r="980" ht="15.75" customHeight="1">
      <c r="AA980" s="152"/>
    </row>
    <row r="981" ht="15.75" customHeight="1">
      <c r="AA981" s="152"/>
    </row>
    <row r="982" ht="15.75" customHeight="1">
      <c r="AA982" s="152"/>
    </row>
    <row r="983" ht="15.75" customHeight="1">
      <c r="AA983" s="152"/>
    </row>
    <row r="984" ht="15.75" customHeight="1">
      <c r="AA984" s="152"/>
    </row>
    <row r="985" ht="15.75" customHeight="1">
      <c r="AA985" s="152"/>
    </row>
    <row r="986" ht="15.75" customHeight="1">
      <c r="AA986" s="152"/>
    </row>
    <row r="987" ht="15.75" customHeight="1">
      <c r="AA987" s="152"/>
    </row>
    <row r="988" ht="15.75" customHeight="1">
      <c r="AA988" s="152"/>
    </row>
    <row r="989" ht="15.75" customHeight="1">
      <c r="AA989" s="152"/>
    </row>
    <row r="990" ht="15.75" customHeight="1">
      <c r="AA990" s="152"/>
    </row>
    <row r="991" ht="15.75" customHeight="1">
      <c r="AA991" s="152"/>
    </row>
    <row r="992" ht="15.75" customHeight="1">
      <c r="AA992" s="152"/>
    </row>
    <row r="993" ht="15.75" customHeight="1">
      <c r="AA993" s="152"/>
    </row>
    <row r="994" ht="15.75" customHeight="1">
      <c r="AA994" s="152"/>
    </row>
    <row r="995" ht="15.75" customHeight="1">
      <c r="AA995" s="152"/>
    </row>
    <row r="996" ht="15.75" customHeight="1">
      <c r="AA996" s="152"/>
    </row>
    <row r="997" ht="15.75" customHeight="1">
      <c r="AA997" s="152"/>
    </row>
    <row r="998" ht="15.75" customHeight="1">
      <c r="AA998" s="152"/>
    </row>
    <row r="999" ht="15.75" customHeight="1">
      <c r="AA999" s="152"/>
    </row>
    <row r="1000" ht="15.75" customHeight="1">
      <c r="AA1000" s="152"/>
    </row>
  </sheetData>
  <mergeCells count="26">
    <mergeCell ref="Y11:Y12"/>
    <mergeCell ref="Z11:Z12"/>
    <mergeCell ref="AA11:AA12"/>
    <mergeCell ref="Y15:Y16"/>
    <mergeCell ref="Z15:Z16"/>
    <mergeCell ref="Z17:Z18"/>
    <mergeCell ref="AA17:AA18"/>
    <mergeCell ref="Y17:Y18"/>
    <mergeCell ref="Y20:Y21"/>
    <mergeCell ref="Z20:Z21"/>
    <mergeCell ref="AA20:AA21"/>
    <mergeCell ref="Y22:Y23"/>
    <mergeCell ref="Z22:Z23"/>
    <mergeCell ref="AA22:AA23"/>
    <mergeCell ref="F36:O36"/>
    <mergeCell ref="F37:O37"/>
    <mergeCell ref="F38:O38"/>
    <mergeCell ref="F39:O39"/>
    <mergeCell ref="F40:O40"/>
    <mergeCell ref="Y25:Y27"/>
    <mergeCell ref="Z25:Z27"/>
    <mergeCell ref="AA25:AA27"/>
    <mergeCell ref="AA29:AA32"/>
    <mergeCell ref="Y30:Y32"/>
    <mergeCell ref="Z30:Z32"/>
    <mergeCell ref="F35:O35"/>
  </mergeCells>
  <hyperlinks>
    <hyperlink r:id="rId2" ref="X1"/>
  </hyperlinks>
  <printOptions horizontalCentered="1"/>
  <pageMargins bottom="0.7480314960629921" footer="0.0" header="0.0" left="0.2362204724409449" right="0.2362204724409449" top="0.7480314960629921"/>
  <pageSetup fitToHeight="0" paperSize="9" orientation="landscape"/>
  <headerFooter>
    <oddHeader>&amp;L000000&amp;A Transport of Thailand (2004 - 2021)</oddHeader>
  </headerFooter>
  <drawing r:id="rId3"/>
  <legacyDrawing r:id="rId4"/>
  <extLst>
    <ext uri="{05C60535-1F16-4fd2-B633-F4F36F0B64E0}">
      <x14:sparklineGroups>
        <x14:sparklineGroup displayEmptyCellsAs="gap">
          <x14:colorSeries rgb="FF0070C0"/>
          <x14:sparklines>
            <x14:sparkline>
              <xm:f>Rail!F6:X6</xm:f>
              <xm:sqref>D6</xm:sqref>
            </x14:sparkline>
          </x14:sparklines>
        </x14:sparklineGroup>
        <x14:sparklineGroup displayEmptyCellsAs="gap">
          <x14:colorSeries rgb="FF0070C0"/>
          <x14:sparklines>
            <x14:sparkline>
              <xm:f>Rail!F7:X7</xm:f>
              <xm:sqref>D7</xm:sqref>
            </x14:sparkline>
          </x14:sparklines>
        </x14:sparklineGroup>
        <x14:sparklineGroup displayEmptyCellsAs="gap">
          <x14:colorSeries rgb="FF0070C0"/>
          <x14:sparklines>
            <x14:sparkline>
              <xm:f>Rail!F8:X8</xm:f>
              <xm:sqref>D8</xm:sqref>
            </x14:sparkline>
          </x14:sparklines>
        </x14:sparklineGroup>
        <x14:sparklineGroup displayEmptyCellsAs="gap">
          <x14:colorSeries rgb="FF0070C0"/>
          <x14:sparklines>
            <x14:sparkline>
              <xm:f>Rail!F9:X9</xm:f>
              <xm:sqref>D9</xm:sqref>
            </x14:sparkline>
          </x14:sparklines>
        </x14:sparklineGroup>
        <x14:sparklineGroup displayEmptyCellsAs="gap">
          <x14:colorSeries rgb="FF0070C0"/>
          <x14:sparklines>
            <x14:sparkline>
              <xm:f>Rail!F11:X11</xm:f>
              <xm:sqref>D11</xm:sqref>
            </x14:sparkline>
          </x14:sparklines>
        </x14:sparklineGroup>
        <x14:sparklineGroup displayEmptyCellsAs="gap">
          <x14:colorSeries rgb="FF0070C0"/>
          <x14:sparklines>
            <x14:sparkline>
              <xm:f>Rail!F12:X12</xm:f>
              <xm:sqref>D12</xm:sqref>
            </x14:sparkline>
          </x14:sparklines>
        </x14:sparklineGroup>
        <x14:sparklineGroup displayEmptyCellsAs="gap">
          <x14:colorSeries rgb="FF0070C0"/>
          <x14:sparklines>
            <x14:sparkline>
              <xm:f>Rail!F13:X13</xm:f>
              <xm:sqref>D13</xm:sqref>
            </x14:sparkline>
          </x14:sparklines>
        </x14:sparklineGroup>
        <x14:sparklineGroup displayEmptyCellsAs="gap">
          <x14:colorSeries rgb="FF0070C0"/>
          <x14:sparklines>
            <x14:sparkline>
              <xm:f>Rail!F15:X15</xm:f>
              <xm:sqref>D15</xm:sqref>
            </x14:sparkline>
          </x14:sparklines>
        </x14:sparklineGroup>
        <x14:sparklineGroup displayEmptyCellsAs="gap">
          <x14:colorSeries rgb="FF0070C0"/>
          <x14:sparklines>
            <x14:sparkline>
              <xm:f>Rail!F16:X16</xm:f>
              <xm:sqref>D16</xm:sqref>
            </x14:sparkline>
          </x14:sparklines>
        </x14:sparklineGroup>
        <x14:sparklineGroup displayEmptyCellsAs="gap">
          <x14:colorSeries rgb="FF0070C0"/>
          <x14:sparklines>
            <x14:sparkline>
              <xm:f>Rail!F17:X17</xm:f>
              <xm:sqref>D17</xm:sqref>
            </x14:sparkline>
          </x14:sparklines>
        </x14:sparklineGroup>
        <x14:sparklineGroup displayEmptyCellsAs="gap">
          <x14:colorSeries rgb="FF0070C0"/>
          <x14:sparklines>
            <x14:sparkline>
              <xm:f>Rail!F18:X18</xm:f>
              <xm:sqref>D18</xm:sqref>
            </x14:sparkline>
          </x14:sparklines>
        </x14:sparklineGroup>
        <x14:sparklineGroup displayEmptyCellsAs="gap">
          <x14:colorSeries rgb="FF0070C0"/>
          <x14:sparklines>
            <x14:sparkline>
              <xm:f>Rail!F20:X20</xm:f>
              <xm:sqref>D20</xm:sqref>
            </x14:sparkline>
          </x14:sparklines>
        </x14:sparklineGroup>
        <x14:sparklineGroup displayEmptyCellsAs="gap">
          <x14:colorSeries rgb="FF0070C0"/>
          <x14:sparklines>
            <x14:sparkline>
              <xm:f>Rail!F21:X21</xm:f>
              <xm:sqref>D21</xm:sqref>
            </x14:sparkline>
          </x14:sparklines>
        </x14:sparklineGroup>
        <x14:sparklineGroup displayEmptyCellsAs="gap">
          <x14:colorSeries rgb="FF0070C0"/>
          <x14:sparklines>
            <x14:sparkline>
              <xm:f>Rail!F22:X22</xm:f>
              <xm:sqref>D22</xm:sqref>
            </x14:sparkline>
          </x14:sparklines>
        </x14:sparklineGroup>
        <x14:sparklineGroup displayEmptyCellsAs="gap">
          <x14:colorSeries rgb="FF0070C0"/>
          <x14:sparklines>
            <x14:sparkline>
              <xm:f>Rail!F23:X23</xm:f>
              <xm:sqref>D23</xm:sqref>
            </x14:sparkline>
          </x14:sparklines>
        </x14:sparklineGroup>
        <x14:sparklineGroup displayEmptyCellsAs="gap">
          <x14:colorSeries rgb="FF0070C0"/>
          <x14:sparklines>
            <x14:sparkline>
              <xm:f>Rail!F25:X25</xm:f>
              <xm:sqref>D25</xm:sqref>
            </x14:sparkline>
          </x14:sparklines>
        </x14:sparklineGroup>
        <x14:sparklineGroup displayEmptyCellsAs="gap">
          <x14:colorSeries rgb="FF0070C0"/>
          <x14:sparklines>
            <x14:sparkline>
              <xm:f>Rail!F26:X26</xm:f>
              <xm:sqref>D26</xm:sqref>
            </x14:sparkline>
          </x14:sparklines>
        </x14:sparklineGroup>
        <x14:sparklineGroup displayEmptyCellsAs="gap">
          <x14:colorSeries rgb="FF0070C0"/>
          <x14:sparklines>
            <x14:sparkline>
              <xm:f>Rail!F27:X27</xm:f>
              <xm:sqref>D27</xm:sqref>
            </x14:sparkline>
          </x14:sparklines>
        </x14:sparklineGroup>
        <x14:sparklineGroup displayEmptyCellsAs="gap">
          <x14:colorSeries rgb="FF0070C0"/>
          <x14:sparklines>
            <x14:sparkline>
              <xm:f>Rail!F29:X29</xm:f>
              <xm:sqref>D29</xm:sqref>
            </x14:sparkline>
          </x14:sparklines>
        </x14:sparklineGroup>
        <x14:sparklineGroup displayEmptyCellsAs="gap">
          <x14:colorSeries rgb="FF0070C0"/>
          <x14:sparklines>
            <x14:sparkline>
              <xm:f>Rail!F30:X30</xm:f>
              <xm:sqref>D30</xm:sqref>
            </x14:sparkline>
          </x14:sparklines>
        </x14:sparklineGroup>
        <x14:sparklineGroup displayEmptyCellsAs="gap">
          <x14:colorSeries rgb="FF0070C0"/>
          <x14:sparklines>
            <x14:sparkline>
              <xm:f>Rail!F31:X31</xm:f>
              <xm:sqref>D31</xm:sqref>
            </x14:sparkline>
          </x14:sparklines>
        </x14:sparklineGroup>
        <x14:sparklineGroup displayEmptyCellsAs="gap">
          <x14:colorSeries rgb="FF0070C0"/>
          <x14:sparklines>
            <x14:sparkline>
              <xm:f>Rail!F32:X32</xm:f>
              <xm:sqref>D32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1.22" defaultRowHeight="15.0"/>
  <cols>
    <col customWidth="1" min="1" max="1" width="1.78"/>
    <col customWidth="1" min="2" max="2" width="4.89"/>
    <col customWidth="1" min="3" max="3" width="19.11"/>
    <col customWidth="1" min="4" max="4" width="8.78"/>
    <col customWidth="1" min="5" max="5" width="10.56"/>
    <col customWidth="1" min="6" max="24" width="6.67"/>
    <col customWidth="1" min="25" max="25" width="12.89"/>
    <col customWidth="1" min="26" max="26" width="8.22"/>
    <col customWidth="1" min="27" max="28" width="22.33"/>
  </cols>
  <sheetData>
    <row r="1" ht="15.75" customHeight="1">
      <c r="A1" s="9"/>
      <c r="B1" s="120"/>
      <c r="C1" s="9"/>
      <c r="D1" s="9"/>
      <c r="E1" s="11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3" t="s">
        <v>0</v>
      </c>
      <c r="Y1" s="119"/>
      <c r="Z1" s="119"/>
      <c r="AA1" s="9"/>
    </row>
    <row r="2" ht="15.75" customHeight="1">
      <c r="A2" s="5"/>
      <c r="B2" s="5"/>
      <c r="C2" s="6" t="s">
        <v>217</v>
      </c>
      <c r="D2" s="5"/>
      <c r="E2" s="5"/>
      <c r="F2" s="5"/>
      <c r="G2" s="5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  <c r="AA2" s="5"/>
    </row>
    <row r="3" ht="15.75" customHeight="1">
      <c r="A3" s="5"/>
      <c r="B3" s="153"/>
      <c r="C3" s="153"/>
      <c r="D3" s="154"/>
      <c r="E3" s="155"/>
      <c r="F3" s="153"/>
      <c r="G3" s="153"/>
      <c r="H3" s="11"/>
      <c r="I3" s="156"/>
      <c r="J3" s="155"/>
      <c r="K3" s="155"/>
      <c r="L3" s="155"/>
      <c r="M3" s="155"/>
      <c r="N3" s="12"/>
      <c r="O3" s="5"/>
      <c r="P3" s="13"/>
      <c r="Q3" s="14" t="s">
        <v>2</v>
      </c>
      <c r="R3" s="14"/>
      <c r="S3" s="14"/>
      <c r="T3" s="14"/>
      <c r="U3" s="14"/>
      <c r="V3" s="14"/>
      <c r="W3" s="14"/>
      <c r="X3" s="14"/>
      <c r="Y3" s="15">
        <v>513120.0</v>
      </c>
      <c r="Z3" s="16" t="s">
        <v>3</v>
      </c>
      <c r="AA3" s="157"/>
    </row>
    <row r="4" ht="85.5" customHeight="1">
      <c r="A4" s="9"/>
      <c r="B4" s="18" t="s">
        <v>4</v>
      </c>
      <c r="C4" s="158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0" t="s">
        <v>23</v>
      </c>
      <c r="V4" s="20" t="s">
        <v>24</v>
      </c>
      <c r="W4" s="20" t="s">
        <v>25</v>
      </c>
      <c r="X4" s="22" t="s">
        <v>26</v>
      </c>
      <c r="Y4" s="19" t="s">
        <v>27</v>
      </c>
      <c r="Z4" s="19" t="s">
        <v>28</v>
      </c>
      <c r="AA4" s="19" t="s">
        <v>29</v>
      </c>
    </row>
    <row r="5" ht="15.75" customHeight="1">
      <c r="A5" s="97"/>
      <c r="B5" s="23" t="s">
        <v>30</v>
      </c>
      <c r="C5" s="159" t="s">
        <v>218</v>
      </c>
      <c r="D5" s="160"/>
      <c r="E5" s="160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8"/>
      <c r="Z5" s="28"/>
      <c r="AA5" s="161"/>
      <c r="AB5" s="162"/>
    </row>
    <row r="6" ht="40.5" customHeight="1">
      <c r="A6" s="1"/>
      <c r="B6" s="29" t="s">
        <v>219</v>
      </c>
      <c r="C6" s="69" t="s">
        <v>220</v>
      </c>
      <c r="D6" s="31"/>
      <c r="E6" s="69" t="s">
        <v>174</v>
      </c>
      <c r="F6" s="32">
        <v>317.0</v>
      </c>
      <c r="G6" s="32">
        <v>285.0</v>
      </c>
      <c r="H6" s="32">
        <v>235.0</v>
      </c>
      <c r="I6" s="32">
        <v>322.0</v>
      </c>
      <c r="J6" s="32">
        <v>235.0</v>
      </c>
      <c r="K6" s="32">
        <v>212.0</v>
      </c>
      <c r="L6" s="32">
        <v>215.0</v>
      </c>
      <c r="M6" s="32">
        <v>216.0</v>
      </c>
      <c r="N6" s="32">
        <v>242.0</v>
      </c>
      <c r="O6" s="32">
        <v>242.0</v>
      </c>
      <c r="P6" s="32">
        <v>242.0</v>
      </c>
      <c r="Q6" s="32">
        <v>242.0</v>
      </c>
      <c r="R6" s="32">
        <v>242.0</v>
      </c>
      <c r="S6" s="32">
        <v>246.0</v>
      </c>
      <c r="T6" s="32">
        <v>382.0</v>
      </c>
      <c r="U6" s="32">
        <v>404.0</v>
      </c>
      <c r="V6" s="32">
        <v>454.0</v>
      </c>
      <c r="W6" s="32">
        <v>455.0</v>
      </c>
      <c r="X6" s="34">
        <v>529.0</v>
      </c>
      <c r="Y6" s="68" t="s">
        <v>35</v>
      </c>
      <c r="Z6" s="68" t="s">
        <v>221</v>
      </c>
      <c r="AA6" s="163" t="s">
        <v>222</v>
      </c>
      <c r="AB6" s="162"/>
    </row>
    <row r="7" ht="15.75" customHeight="1">
      <c r="A7" s="1"/>
      <c r="B7" s="132" t="s">
        <v>223</v>
      </c>
      <c r="C7" s="164" t="s">
        <v>224</v>
      </c>
      <c r="D7" s="40"/>
      <c r="E7" s="165" t="s">
        <v>174</v>
      </c>
      <c r="F7" s="41">
        <v>6.0</v>
      </c>
      <c r="G7" s="41">
        <v>6.0</v>
      </c>
      <c r="H7" s="41">
        <v>7.0</v>
      </c>
      <c r="I7" s="41">
        <v>7.0</v>
      </c>
      <c r="J7" s="41">
        <v>7.0</v>
      </c>
      <c r="K7" s="41">
        <v>7.0</v>
      </c>
      <c r="L7" s="41">
        <v>7.0</v>
      </c>
      <c r="M7" s="41">
        <v>7.0</v>
      </c>
      <c r="N7" s="41">
        <v>7.0</v>
      </c>
      <c r="O7" s="41">
        <v>7.0</v>
      </c>
      <c r="P7" s="41">
        <v>7.0</v>
      </c>
      <c r="Q7" s="41">
        <v>7.0</v>
      </c>
      <c r="R7" s="41">
        <v>7.0</v>
      </c>
      <c r="S7" s="41">
        <v>7.0</v>
      </c>
      <c r="T7" s="41">
        <v>7.0</v>
      </c>
      <c r="U7" s="41">
        <v>7.0</v>
      </c>
      <c r="V7" s="41">
        <v>7.0</v>
      </c>
      <c r="W7" s="41">
        <v>7.0</v>
      </c>
      <c r="X7" s="41">
        <v>7.0</v>
      </c>
      <c r="Y7" s="63" t="s">
        <v>35</v>
      </c>
      <c r="Z7" s="63" t="s">
        <v>225</v>
      </c>
      <c r="AA7" s="166"/>
      <c r="AB7" s="162"/>
    </row>
    <row r="8" ht="15.75" customHeight="1">
      <c r="A8" s="97"/>
      <c r="B8" s="167" t="s">
        <v>45</v>
      </c>
      <c r="C8" s="159" t="s">
        <v>226</v>
      </c>
      <c r="D8" s="168"/>
      <c r="E8" s="169"/>
      <c r="F8" s="26"/>
      <c r="G8" s="26"/>
      <c r="H8" s="26"/>
      <c r="I8" s="26"/>
      <c r="J8" s="26"/>
      <c r="K8" s="26"/>
      <c r="L8" s="26"/>
      <c r="M8" s="26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70"/>
      <c r="Z8" s="170"/>
      <c r="AA8" s="171"/>
      <c r="AB8" s="162"/>
    </row>
    <row r="9" ht="15.75" customHeight="1">
      <c r="A9" s="1"/>
      <c r="B9" s="172" t="s">
        <v>227</v>
      </c>
      <c r="C9" s="69" t="s">
        <v>228</v>
      </c>
      <c r="D9" s="31"/>
      <c r="E9" s="69" t="s">
        <v>174</v>
      </c>
      <c r="F9" s="32">
        <v>6249.0</v>
      </c>
      <c r="G9" s="32">
        <v>6878.0</v>
      </c>
      <c r="H9" s="32">
        <v>7718.0</v>
      </c>
      <c r="I9" s="32">
        <v>8352.0</v>
      </c>
      <c r="J9" s="32">
        <v>8946.0</v>
      </c>
      <c r="K9" s="32">
        <v>9638.0</v>
      </c>
      <c r="L9" s="32">
        <v>10417.0</v>
      </c>
      <c r="M9" s="32">
        <v>11222.0</v>
      </c>
      <c r="N9" s="32">
        <v>11945.0</v>
      </c>
      <c r="O9" s="32">
        <v>12939.0</v>
      </c>
      <c r="P9" s="32">
        <v>14245.0</v>
      </c>
      <c r="Q9" s="32">
        <v>15635.0</v>
      </c>
      <c r="R9" s="32">
        <v>17231.0</v>
      </c>
      <c r="S9" s="32">
        <v>18606.0</v>
      </c>
      <c r="T9" s="32">
        <v>19826.0</v>
      </c>
      <c r="U9" s="32">
        <v>20678.0</v>
      </c>
      <c r="V9" s="32">
        <v>21217.0</v>
      </c>
      <c r="W9" s="32">
        <v>9014.0</v>
      </c>
      <c r="X9" s="34">
        <v>6347.0</v>
      </c>
      <c r="Y9" s="173" t="s">
        <v>35</v>
      </c>
      <c r="Z9" s="174" t="s">
        <v>221</v>
      </c>
      <c r="AA9" s="175" t="s">
        <v>229</v>
      </c>
      <c r="AB9" s="176"/>
    </row>
    <row r="10" ht="15.75" customHeight="1">
      <c r="A10" s="1"/>
      <c r="B10" s="177" t="s">
        <v>230</v>
      </c>
      <c r="C10" s="164" t="s">
        <v>231</v>
      </c>
      <c r="D10" s="40"/>
      <c r="E10" s="165" t="s">
        <v>174</v>
      </c>
      <c r="F10" s="41">
        <v>2888.0</v>
      </c>
      <c r="G10" s="41">
        <v>2978.0</v>
      </c>
      <c r="H10" s="41">
        <v>3069.0</v>
      </c>
      <c r="I10" s="41">
        <v>3220.0</v>
      </c>
      <c r="J10" s="41">
        <v>3355.0</v>
      </c>
      <c r="K10" s="41">
        <v>3437.0</v>
      </c>
      <c r="L10" s="41">
        <v>3548.0</v>
      </c>
      <c r="M10" s="41">
        <v>3641.0</v>
      </c>
      <c r="N10" s="41">
        <v>3741.0</v>
      </c>
      <c r="O10" s="41">
        <v>3893.0</v>
      </c>
      <c r="P10" s="41">
        <v>4027.0</v>
      </c>
      <c r="Q10" s="41">
        <v>4140.0</v>
      </c>
      <c r="R10" s="41">
        <v>4264.0</v>
      </c>
      <c r="S10" s="41">
        <v>4401.0</v>
      </c>
      <c r="T10" s="41">
        <v>4498.0</v>
      </c>
      <c r="U10" s="41">
        <v>4561.0</v>
      </c>
      <c r="V10" s="41">
        <v>4630.0</v>
      </c>
      <c r="W10" s="41">
        <v>3029.0</v>
      </c>
      <c r="X10" s="56">
        <v>2381.0</v>
      </c>
      <c r="Y10" s="44"/>
      <c r="Z10" s="44"/>
      <c r="AA10" s="44"/>
      <c r="AB10" s="162"/>
    </row>
    <row r="11" ht="15.75" customHeight="1">
      <c r="A11" s="1"/>
      <c r="B11" s="172" t="s">
        <v>232</v>
      </c>
      <c r="C11" s="69" t="s">
        <v>233</v>
      </c>
      <c r="D11" s="31"/>
      <c r="E11" s="69" t="s">
        <v>234</v>
      </c>
      <c r="F11" s="45">
        <v>108.20494000000005</v>
      </c>
      <c r="G11" s="45">
        <v>114.21583000000004</v>
      </c>
      <c r="H11" s="45">
        <v>123.76303000000006</v>
      </c>
      <c r="I11" s="45">
        <v>130.42025000000004</v>
      </c>
      <c r="J11" s="45">
        <v>137.0260900000001</v>
      </c>
      <c r="K11" s="45">
        <v>144.3777100000001</v>
      </c>
      <c r="L11" s="45">
        <v>152.24129000000008</v>
      </c>
      <c r="M11" s="45">
        <v>161.33321000000007</v>
      </c>
      <c r="N11" s="45">
        <v>169.56335000000007</v>
      </c>
      <c r="O11" s="45">
        <v>184.63028000000006</v>
      </c>
      <c r="P11" s="45">
        <v>202.1208500000001</v>
      </c>
      <c r="Q11" s="45">
        <v>217.58647000000005</v>
      </c>
      <c r="R11" s="45">
        <v>242.36567000000008</v>
      </c>
      <c r="S11" s="45">
        <v>263.74709000000007</v>
      </c>
      <c r="T11" s="45">
        <v>278.69760000000014</v>
      </c>
      <c r="U11" s="45">
        <v>288.17564</v>
      </c>
      <c r="V11" s="45">
        <v>292.44</v>
      </c>
      <c r="W11" s="45">
        <v>148.74</v>
      </c>
      <c r="X11" s="47">
        <v>115.89237</v>
      </c>
      <c r="Y11" s="44"/>
      <c r="Z11" s="44"/>
      <c r="AA11" s="44"/>
      <c r="AB11" s="162"/>
    </row>
    <row r="12" ht="15.75" customHeight="1">
      <c r="A12" s="1"/>
      <c r="B12" s="177" t="s">
        <v>235</v>
      </c>
      <c r="C12" s="164" t="s">
        <v>236</v>
      </c>
      <c r="D12" s="40"/>
      <c r="E12" s="165" t="s">
        <v>234</v>
      </c>
      <c r="F12" s="41">
        <v>1657.24647</v>
      </c>
      <c r="G12" s="41">
        <v>1727.7122099999997</v>
      </c>
      <c r="H12" s="41">
        <v>1820.82452</v>
      </c>
      <c r="I12" s="41">
        <v>1959.97703</v>
      </c>
      <c r="J12" s="41">
        <v>2079.83875</v>
      </c>
      <c r="K12" s="41">
        <v>2156.47719</v>
      </c>
      <c r="L12" s="41">
        <v>2262.9864000000002</v>
      </c>
      <c r="M12" s="41">
        <v>2363.85127</v>
      </c>
      <c r="N12" s="41">
        <v>2474.1592699999997</v>
      </c>
      <c r="O12" s="41">
        <v>2612.0733099999998</v>
      </c>
      <c r="P12" s="41">
        <v>2753.3057099999996</v>
      </c>
      <c r="Q12" s="41">
        <v>2895.01601</v>
      </c>
      <c r="R12" s="41">
        <v>3031.6697899999995</v>
      </c>
      <c r="S12" s="41">
        <v>3205.6087899999998</v>
      </c>
      <c r="T12" s="41">
        <v>3315.5895399999995</v>
      </c>
      <c r="U12" s="41">
        <v>3389.6719399999997</v>
      </c>
      <c r="V12" s="41">
        <v>3471.0</v>
      </c>
      <c r="W12" s="41">
        <v>2513.0</v>
      </c>
      <c r="X12" s="56">
        <v>2120.53559</v>
      </c>
      <c r="Y12" s="44"/>
      <c r="Z12" s="44"/>
      <c r="AA12" s="44"/>
      <c r="AB12" s="162"/>
    </row>
    <row r="13" ht="15.75" customHeight="1">
      <c r="A13" s="1"/>
      <c r="B13" s="172" t="s">
        <v>237</v>
      </c>
      <c r="C13" s="69" t="s">
        <v>238</v>
      </c>
      <c r="D13" s="31"/>
      <c r="E13" s="69" t="s">
        <v>174</v>
      </c>
      <c r="F13" s="32">
        <v>84.0</v>
      </c>
      <c r="G13" s="32">
        <v>103.0</v>
      </c>
      <c r="H13" s="32">
        <v>154.0</v>
      </c>
      <c r="I13" s="32">
        <v>166.0</v>
      </c>
      <c r="J13" s="32">
        <v>169.0</v>
      </c>
      <c r="K13" s="32">
        <v>176.0</v>
      </c>
      <c r="L13" s="32">
        <v>183.0</v>
      </c>
      <c r="M13" s="32">
        <v>189.0</v>
      </c>
      <c r="N13" s="32">
        <v>202.0</v>
      </c>
      <c r="O13" s="32">
        <v>214.0</v>
      </c>
      <c r="P13" s="32">
        <v>219.0</v>
      </c>
      <c r="Q13" s="32">
        <v>223.0</v>
      </c>
      <c r="R13" s="32">
        <v>235.0</v>
      </c>
      <c r="S13" s="32">
        <v>247.0</v>
      </c>
      <c r="T13" s="32">
        <v>258.0</v>
      </c>
      <c r="U13" s="32">
        <v>255.0</v>
      </c>
      <c r="V13" s="32">
        <v>258.0</v>
      </c>
      <c r="W13" s="32">
        <v>109.0</v>
      </c>
      <c r="X13" s="34">
        <v>103.0</v>
      </c>
      <c r="Y13" s="44"/>
      <c r="Z13" s="44"/>
      <c r="AA13" s="44"/>
      <c r="AB13" s="162"/>
    </row>
    <row r="14" ht="15.75" customHeight="1">
      <c r="A14" s="1"/>
      <c r="B14" s="177" t="s">
        <v>239</v>
      </c>
      <c r="C14" s="164" t="s">
        <v>240</v>
      </c>
      <c r="D14" s="40"/>
      <c r="E14" s="165" t="s">
        <v>174</v>
      </c>
      <c r="F14" s="41">
        <v>4.0</v>
      </c>
      <c r="G14" s="41">
        <v>6.0</v>
      </c>
      <c r="H14" s="41">
        <v>8.0</v>
      </c>
      <c r="I14" s="41">
        <v>8.0</v>
      </c>
      <c r="J14" s="41">
        <v>8.0</v>
      </c>
      <c r="K14" s="41">
        <v>8.0</v>
      </c>
      <c r="L14" s="41">
        <v>8.0</v>
      </c>
      <c r="M14" s="41">
        <v>8.0</v>
      </c>
      <c r="N14" s="41">
        <v>8.0</v>
      </c>
      <c r="O14" s="41">
        <v>10.0</v>
      </c>
      <c r="P14" s="41">
        <v>10.0</v>
      </c>
      <c r="Q14" s="41">
        <v>10.0</v>
      </c>
      <c r="R14" s="41">
        <v>10.0</v>
      </c>
      <c r="S14" s="41">
        <v>10.0</v>
      </c>
      <c r="T14" s="41">
        <v>12.0</v>
      </c>
      <c r="U14" s="41">
        <v>14.0</v>
      </c>
      <c r="V14" s="41">
        <v>14.0</v>
      </c>
      <c r="W14" s="41">
        <v>14.0</v>
      </c>
      <c r="X14" s="56">
        <v>14.0</v>
      </c>
      <c r="Y14" s="44"/>
      <c r="Z14" s="44"/>
      <c r="AA14" s="44"/>
      <c r="AB14" s="162"/>
    </row>
    <row r="15" ht="15.75" customHeight="1">
      <c r="A15" s="1"/>
      <c r="B15" s="172" t="s">
        <v>241</v>
      </c>
      <c r="C15" s="69" t="s">
        <v>242</v>
      </c>
      <c r="D15" s="31"/>
      <c r="E15" s="69" t="s">
        <v>234</v>
      </c>
      <c r="F15" s="32">
        <v>805.90502</v>
      </c>
      <c r="G15" s="32">
        <v>861.10631</v>
      </c>
      <c r="H15" s="32">
        <v>915.39282</v>
      </c>
      <c r="I15" s="32">
        <v>919.84896</v>
      </c>
      <c r="J15" s="32">
        <v>935.94396</v>
      </c>
      <c r="K15" s="32">
        <v>994.4879599999999</v>
      </c>
      <c r="L15" s="32">
        <v>1079.29096</v>
      </c>
      <c r="M15" s="32">
        <v>1202.52696</v>
      </c>
      <c r="N15" s="32">
        <v>1454.6899600000002</v>
      </c>
      <c r="O15" s="32">
        <v>2165.48396</v>
      </c>
      <c r="P15" s="32">
        <v>2269.92696</v>
      </c>
      <c r="Q15" s="32">
        <v>2446.55396</v>
      </c>
      <c r="R15" s="32">
        <v>2771.52913</v>
      </c>
      <c r="S15" s="32">
        <v>3332.30913</v>
      </c>
      <c r="T15" s="32">
        <v>3449.8721299999997</v>
      </c>
      <c r="U15" s="32">
        <v>3782.14713</v>
      </c>
      <c r="V15" s="32">
        <v>3792.0</v>
      </c>
      <c r="W15" s="32">
        <v>2412.0</v>
      </c>
      <c r="X15" s="34">
        <v>2199.286</v>
      </c>
      <c r="Y15" s="44"/>
      <c r="Z15" s="44"/>
      <c r="AA15" s="44"/>
      <c r="AB15" s="162"/>
    </row>
    <row r="16" ht="15.75" customHeight="1">
      <c r="A16" s="1"/>
      <c r="B16" s="177" t="s">
        <v>243</v>
      </c>
      <c r="C16" s="164" t="s">
        <v>244</v>
      </c>
      <c r="D16" s="40"/>
      <c r="E16" s="165" t="s">
        <v>234</v>
      </c>
      <c r="F16" s="49">
        <v>37.053</v>
      </c>
      <c r="G16" s="49">
        <v>86.963</v>
      </c>
      <c r="H16" s="49">
        <v>134.807</v>
      </c>
      <c r="I16" s="49">
        <v>134.807</v>
      </c>
      <c r="J16" s="49">
        <v>134.807</v>
      </c>
      <c r="K16" s="49">
        <v>134.807</v>
      </c>
      <c r="L16" s="49">
        <v>134.807</v>
      </c>
      <c r="M16" s="49">
        <v>134.807</v>
      </c>
      <c r="N16" s="49">
        <v>134.807</v>
      </c>
      <c r="O16" s="49">
        <v>154.321</v>
      </c>
      <c r="P16" s="49">
        <v>154.321</v>
      </c>
      <c r="Q16" s="49">
        <v>154.321</v>
      </c>
      <c r="R16" s="49">
        <v>154.321</v>
      </c>
      <c r="S16" s="49">
        <v>154.321</v>
      </c>
      <c r="T16" s="49">
        <v>190.233</v>
      </c>
      <c r="U16" s="49">
        <v>226.915</v>
      </c>
      <c r="V16" s="49">
        <v>226.92</v>
      </c>
      <c r="W16" s="49">
        <v>228.73</v>
      </c>
      <c r="X16" s="57">
        <v>340.857</v>
      </c>
      <c r="Y16" s="48"/>
      <c r="Z16" s="48"/>
      <c r="AA16" s="48"/>
      <c r="AB16" s="162"/>
    </row>
    <row r="17" ht="15.75" customHeight="1">
      <c r="A17" s="97"/>
      <c r="B17" s="167" t="s">
        <v>63</v>
      </c>
      <c r="C17" s="159" t="s">
        <v>245</v>
      </c>
      <c r="D17" s="160"/>
      <c r="E17" s="169"/>
      <c r="F17" s="26"/>
      <c r="G17" s="26"/>
      <c r="H17" s="26"/>
      <c r="I17" s="26"/>
      <c r="J17" s="26"/>
      <c r="K17" s="26"/>
      <c r="L17" s="26"/>
      <c r="M17" s="26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70"/>
      <c r="Z17" s="170"/>
      <c r="AA17" s="171"/>
      <c r="AB17" s="162"/>
    </row>
    <row r="18" ht="15.75" customHeight="1">
      <c r="A18" s="1"/>
      <c r="B18" s="172" t="s">
        <v>246</v>
      </c>
      <c r="C18" s="69" t="s">
        <v>247</v>
      </c>
      <c r="D18" s="31"/>
      <c r="E18" s="69" t="s">
        <v>248</v>
      </c>
      <c r="F18" s="70" t="s">
        <v>152</v>
      </c>
      <c r="G18" s="32">
        <v>16452.5</v>
      </c>
      <c r="H18" s="32">
        <v>10832.609</v>
      </c>
      <c r="I18" s="32">
        <v>14371.551</v>
      </c>
      <c r="J18" s="32">
        <v>13533.089</v>
      </c>
      <c r="K18" s="32">
        <v>12055.659</v>
      </c>
      <c r="L18" s="32">
        <v>13985.39</v>
      </c>
      <c r="M18" s="32">
        <v>21442.281</v>
      </c>
      <c r="N18" s="32">
        <v>22601.078</v>
      </c>
      <c r="O18" s="32">
        <v>20228.96</v>
      </c>
      <c r="P18" s="32">
        <v>20311.754</v>
      </c>
      <c r="Q18" s="32">
        <v>28893.417</v>
      </c>
      <c r="R18" s="32">
        <v>29678.998</v>
      </c>
      <c r="S18" s="32">
        <v>33251.0</v>
      </c>
      <c r="T18" s="32">
        <v>32954.14</v>
      </c>
      <c r="U18" s="32">
        <v>39288.405</v>
      </c>
      <c r="V18" s="32">
        <v>11964.0</v>
      </c>
      <c r="W18" s="32">
        <v>9144.0</v>
      </c>
      <c r="X18" s="33">
        <v>26401.0</v>
      </c>
      <c r="Y18" s="174" t="s">
        <v>35</v>
      </c>
      <c r="Z18" s="174" t="s">
        <v>221</v>
      </c>
      <c r="AA18" s="88"/>
      <c r="AB18" s="162"/>
    </row>
    <row r="19" ht="29.25" customHeight="1">
      <c r="A19" s="1"/>
      <c r="B19" s="177" t="s">
        <v>249</v>
      </c>
      <c r="C19" s="164" t="s">
        <v>250</v>
      </c>
      <c r="D19" s="40"/>
      <c r="E19" s="165" t="s">
        <v>85</v>
      </c>
      <c r="F19" s="41">
        <v>36974.825828</v>
      </c>
      <c r="G19" s="41">
        <v>34253.50810000001</v>
      </c>
      <c r="H19" s="41">
        <v>31573.728</v>
      </c>
      <c r="I19" s="41">
        <v>31216.468</v>
      </c>
      <c r="J19" s="41">
        <v>29614.896927</v>
      </c>
      <c r="K19" s="41">
        <v>29311.373621</v>
      </c>
      <c r="L19" s="41">
        <v>30457.198043</v>
      </c>
      <c r="M19" s="41">
        <v>41272.759741999995</v>
      </c>
      <c r="N19" s="41">
        <v>44262.874746</v>
      </c>
      <c r="O19" s="41">
        <v>45441.019642</v>
      </c>
      <c r="P19" s="41">
        <v>46672.793260999984</v>
      </c>
      <c r="Q19" s="41">
        <v>51872.482155000005</v>
      </c>
      <c r="R19" s="41">
        <v>50894.45617</v>
      </c>
      <c r="S19" s="41">
        <v>60850.403089</v>
      </c>
      <c r="T19" s="41">
        <v>61797.681663</v>
      </c>
      <c r="U19" s="41">
        <v>61772.317284000004</v>
      </c>
      <c r="V19" s="41">
        <v>54023.379788000006</v>
      </c>
      <c r="W19" s="41">
        <v>65447.080381</v>
      </c>
      <c r="X19" s="56">
        <v>68431.0</v>
      </c>
      <c r="Y19" s="44"/>
      <c r="Z19" s="44"/>
      <c r="AA19" s="44"/>
      <c r="AB19" s="162"/>
    </row>
    <row r="20" ht="15.75" customHeight="1">
      <c r="A20" s="1"/>
      <c r="B20" s="172" t="s">
        <v>251</v>
      </c>
      <c r="C20" s="69" t="s">
        <v>252</v>
      </c>
      <c r="D20" s="31"/>
      <c r="E20" s="69" t="s">
        <v>253</v>
      </c>
      <c r="F20" s="70" t="s">
        <v>74</v>
      </c>
      <c r="G20" s="70" t="s">
        <v>74</v>
      </c>
      <c r="H20" s="70" t="s">
        <v>74</v>
      </c>
      <c r="I20" s="45">
        <v>570.354</v>
      </c>
      <c r="J20" s="45">
        <v>464.46</v>
      </c>
      <c r="K20" s="45">
        <v>397.989</v>
      </c>
      <c r="L20" s="45">
        <v>388.808</v>
      </c>
      <c r="M20" s="45">
        <v>446.019</v>
      </c>
      <c r="N20" s="45">
        <v>526.192</v>
      </c>
      <c r="O20" s="45">
        <v>520.179</v>
      </c>
      <c r="P20" s="45">
        <v>562.899</v>
      </c>
      <c r="Q20" s="45">
        <v>735.223</v>
      </c>
      <c r="R20" s="45">
        <v>780.573</v>
      </c>
      <c r="S20" s="45">
        <v>1012.692</v>
      </c>
      <c r="T20" s="45">
        <v>1281.833</v>
      </c>
      <c r="U20" s="45">
        <v>1207.897</v>
      </c>
      <c r="V20" s="45">
        <v>834.9</v>
      </c>
      <c r="W20" s="45">
        <v>507.66</v>
      </c>
      <c r="X20" s="178">
        <v>1145.14</v>
      </c>
      <c r="Y20" s="48"/>
      <c r="Z20" s="48"/>
      <c r="AA20" s="48"/>
      <c r="AB20" s="162"/>
    </row>
    <row r="21" ht="36.75" customHeight="1">
      <c r="A21" s="1"/>
      <c r="B21" s="177" t="s">
        <v>254</v>
      </c>
      <c r="C21" s="164" t="s">
        <v>255</v>
      </c>
      <c r="D21" s="40"/>
      <c r="E21" s="165" t="s">
        <v>248</v>
      </c>
      <c r="F21" s="49">
        <v>281.69791200000003</v>
      </c>
      <c r="G21" s="49">
        <v>240.93430112000001</v>
      </c>
      <c r="H21" s="49">
        <v>302.634</v>
      </c>
      <c r="I21" s="49">
        <v>274.82033199999995</v>
      </c>
      <c r="J21" s="49">
        <v>306.26862</v>
      </c>
      <c r="K21" s="49">
        <v>347.83592625303856</v>
      </c>
      <c r="L21" s="49">
        <v>485.94100000000066</v>
      </c>
      <c r="M21" s="49">
        <v>552.1850000000001</v>
      </c>
      <c r="N21" s="49">
        <v>612.3508392293337</v>
      </c>
      <c r="O21" s="49">
        <v>495.217</v>
      </c>
      <c r="P21" s="49">
        <v>515.213</v>
      </c>
      <c r="Q21" s="49">
        <v>450.564</v>
      </c>
      <c r="R21" s="49">
        <v>475.982</v>
      </c>
      <c r="S21" s="49">
        <v>494.078</v>
      </c>
      <c r="T21" s="49">
        <v>644.023</v>
      </c>
      <c r="U21" s="49">
        <v>787.384</v>
      </c>
      <c r="V21" s="49">
        <v>98.1851</v>
      </c>
      <c r="W21" s="179"/>
      <c r="X21" s="46">
        <v>91.1807</v>
      </c>
      <c r="Y21" s="180" t="s">
        <v>35</v>
      </c>
      <c r="Z21" s="63" t="s">
        <v>256</v>
      </c>
      <c r="AA21" s="181" t="s">
        <v>257</v>
      </c>
      <c r="AB21" s="162"/>
    </row>
    <row r="22" ht="15.75" customHeight="1">
      <c r="A22" s="1"/>
      <c r="B22" s="172" t="s">
        <v>258</v>
      </c>
      <c r="C22" s="69" t="s">
        <v>259</v>
      </c>
      <c r="D22" s="31"/>
      <c r="E22" s="69" t="s">
        <v>85</v>
      </c>
      <c r="F22" s="32">
        <v>101558.411</v>
      </c>
      <c r="G22" s="32">
        <v>119569.377</v>
      </c>
      <c r="H22" s="32">
        <v>130092.967</v>
      </c>
      <c r="I22" s="32">
        <v>141795.714</v>
      </c>
      <c r="J22" s="32">
        <v>147286.144</v>
      </c>
      <c r="K22" s="32">
        <v>131528.883</v>
      </c>
      <c r="L22" s="32">
        <v>130315.501</v>
      </c>
      <c r="M22" s="32">
        <v>157174.334</v>
      </c>
      <c r="N22" s="32">
        <v>178362.203</v>
      </c>
      <c r="O22" s="32">
        <v>170435.518319</v>
      </c>
      <c r="P22" s="32">
        <v>183112.63851</v>
      </c>
      <c r="Q22" s="32">
        <v>208427.217081</v>
      </c>
      <c r="R22" s="32">
        <v>211894.489738</v>
      </c>
      <c r="S22" s="32">
        <v>215869.0</v>
      </c>
      <c r="T22" s="32">
        <v>231884.180618</v>
      </c>
      <c r="U22" s="32">
        <v>238019.279665</v>
      </c>
      <c r="V22" s="32">
        <v>239829.0</v>
      </c>
      <c r="W22" s="32">
        <v>243518.0</v>
      </c>
      <c r="X22" s="34">
        <v>370052.0</v>
      </c>
      <c r="Y22" s="182" t="s">
        <v>35</v>
      </c>
      <c r="Z22" s="182" t="s">
        <v>221</v>
      </c>
      <c r="AA22" s="183"/>
      <c r="AB22" s="162"/>
    </row>
    <row r="23" ht="15.75" customHeight="1">
      <c r="A23" s="1"/>
      <c r="B23" s="177" t="s">
        <v>260</v>
      </c>
      <c r="C23" s="164" t="s">
        <v>261</v>
      </c>
      <c r="D23" s="40"/>
      <c r="E23" s="165" t="s">
        <v>262</v>
      </c>
      <c r="F23" s="41">
        <v>4829.50225</v>
      </c>
      <c r="G23" s="41">
        <v>5094.461</v>
      </c>
      <c r="H23" s="41">
        <v>5560.93875</v>
      </c>
      <c r="I23" s="41">
        <v>6177.05925</v>
      </c>
      <c r="J23" s="41">
        <v>6679.777</v>
      </c>
      <c r="K23" s="41">
        <v>5922.207</v>
      </c>
      <c r="L23" s="41">
        <v>7498.898999999999</v>
      </c>
      <c r="M23" s="41">
        <v>7038.45575</v>
      </c>
      <c r="N23" s="41">
        <v>7324.66775</v>
      </c>
      <c r="O23" s="41">
        <v>7548.11075</v>
      </c>
      <c r="P23" s="41">
        <v>8120.665</v>
      </c>
      <c r="Q23" s="41">
        <v>8364.8905</v>
      </c>
      <c r="R23" s="41">
        <v>8728.2965</v>
      </c>
      <c r="S23" s="41">
        <v>9283.36775</v>
      </c>
      <c r="T23" s="41">
        <v>9564.70225</v>
      </c>
      <c r="U23" s="41">
        <v>9448.41125</v>
      </c>
      <c r="V23" s="41">
        <v>8941.0</v>
      </c>
      <c r="W23" s="41">
        <v>9904.0</v>
      </c>
      <c r="X23" s="41">
        <f>1267.94+8741.07925+0.095</f>
        <v>10009.11425</v>
      </c>
      <c r="Y23" s="180" t="s">
        <v>35</v>
      </c>
      <c r="Z23" s="63" t="s">
        <v>225</v>
      </c>
      <c r="AA23" s="184"/>
      <c r="AB23" s="162"/>
    </row>
    <row r="24" ht="15.75" customHeight="1">
      <c r="A24" s="1"/>
      <c r="B24" s="172" t="s">
        <v>263</v>
      </c>
      <c r="C24" s="69" t="s">
        <v>264</v>
      </c>
      <c r="D24" s="31"/>
      <c r="E24" s="69" t="s">
        <v>253</v>
      </c>
      <c r="F24" s="45">
        <v>61.321</v>
      </c>
      <c r="G24" s="45">
        <v>64.094</v>
      </c>
      <c r="H24" s="45">
        <v>71.788</v>
      </c>
      <c r="I24" s="45">
        <v>70.477</v>
      </c>
      <c r="J24" s="45">
        <v>70.365</v>
      </c>
      <c r="K24" s="45">
        <v>64.0</v>
      </c>
      <c r="L24" s="45">
        <v>71.16</v>
      </c>
      <c r="M24" s="45">
        <v>79.855</v>
      </c>
      <c r="N24" s="45">
        <v>75.713</v>
      </c>
      <c r="O24" s="45">
        <v>70.696</v>
      </c>
      <c r="P24" s="45">
        <v>69.98</v>
      </c>
      <c r="Q24" s="45">
        <v>81.204</v>
      </c>
      <c r="R24" s="45">
        <v>92.534</v>
      </c>
      <c r="S24" s="45">
        <v>90.036</v>
      </c>
      <c r="T24" s="45">
        <v>84.417</v>
      </c>
      <c r="U24" s="45">
        <v>76.768</v>
      </c>
      <c r="V24" s="45">
        <v>75.12</v>
      </c>
      <c r="W24" s="45">
        <v>75.11</v>
      </c>
      <c r="X24" s="47">
        <v>36.626</v>
      </c>
      <c r="Y24" s="182" t="s">
        <v>35</v>
      </c>
      <c r="Z24" s="182" t="s">
        <v>221</v>
      </c>
      <c r="AA24" s="185" t="s">
        <v>265</v>
      </c>
      <c r="AB24" s="162"/>
    </row>
    <row r="25" ht="15.75" customHeight="1">
      <c r="A25" s="97"/>
      <c r="B25" s="167" t="s">
        <v>90</v>
      </c>
      <c r="C25" s="159" t="s">
        <v>266</v>
      </c>
      <c r="D25" s="160"/>
      <c r="E25" s="169"/>
      <c r="F25" s="26"/>
      <c r="G25" s="26"/>
      <c r="H25" s="26"/>
      <c r="I25" s="26"/>
      <c r="J25" s="26"/>
      <c r="K25" s="26"/>
      <c r="L25" s="26"/>
      <c r="M25" s="26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70"/>
      <c r="Z25" s="170"/>
      <c r="AA25" s="171"/>
      <c r="AB25" s="162"/>
    </row>
    <row r="26" ht="44.25" customHeight="1">
      <c r="A26" s="1"/>
      <c r="B26" s="177" t="s">
        <v>267</v>
      </c>
      <c r="C26" s="164" t="s">
        <v>268</v>
      </c>
      <c r="D26" s="40"/>
      <c r="E26" s="164" t="s">
        <v>174</v>
      </c>
      <c r="F26" s="186" t="s">
        <v>152</v>
      </c>
      <c r="G26" s="186" t="s">
        <v>152</v>
      </c>
      <c r="H26" s="187">
        <v>148.0</v>
      </c>
      <c r="I26" s="187">
        <v>224.0</v>
      </c>
      <c r="J26" s="187">
        <v>165.0</v>
      </c>
      <c r="K26" s="187">
        <v>152.0</v>
      </c>
      <c r="L26" s="187">
        <v>150.0</v>
      </c>
      <c r="M26" s="187">
        <v>151.0</v>
      </c>
      <c r="N26" s="187">
        <v>172.0</v>
      </c>
      <c r="O26" s="187">
        <v>151.0</v>
      </c>
      <c r="P26" s="187">
        <v>151.0</v>
      </c>
      <c r="Q26" s="187">
        <v>151.0</v>
      </c>
      <c r="R26" s="187">
        <v>151.0</v>
      </c>
      <c r="S26" s="187">
        <v>156.0</v>
      </c>
      <c r="T26" s="187">
        <v>592.0</v>
      </c>
      <c r="U26" s="187">
        <v>624.0</v>
      </c>
      <c r="V26" s="187">
        <v>738.0</v>
      </c>
      <c r="W26" s="187">
        <v>913.0</v>
      </c>
      <c r="X26" s="187">
        <v>957.0</v>
      </c>
      <c r="Y26" s="188" t="s">
        <v>35</v>
      </c>
      <c r="Z26" s="188" t="s">
        <v>221</v>
      </c>
      <c r="AA26" s="189" t="s">
        <v>269</v>
      </c>
      <c r="AB26" s="162"/>
    </row>
    <row r="27" ht="47.25" customHeight="1">
      <c r="A27" s="1"/>
      <c r="B27" s="172" t="s">
        <v>270</v>
      </c>
      <c r="C27" s="69" t="s">
        <v>271</v>
      </c>
      <c r="D27" s="31"/>
      <c r="E27" s="69" t="s">
        <v>34</v>
      </c>
      <c r="F27" s="32">
        <v>2227.119</v>
      </c>
      <c r="G27" s="32">
        <v>2227.119</v>
      </c>
      <c r="H27" s="32">
        <v>2227.119</v>
      </c>
      <c r="I27" s="32">
        <v>2227.119</v>
      </c>
      <c r="J27" s="32">
        <v>2227.119</v>
      </c>
      <c r="K27" s="32">
        <v>2227.119</v>
      </c>
      <c r="L27" s="32">
        <v>2227.119</v>
      </c>
      <c r="M27" s="32">
        <v>2227.119</v>
      </c>
      <c r="N27" s="32">
        <v>2227.119</v>
      </c>
      <c r="O27" s="32">
        <v>2227.119</v>
      </c>
      <c r="P27" s="32">
        <v>2227.119</v>
      </c>
      <c r="Q27" s="32">
        <v>2227.119</v>
      </c>
      <c r="R27" s="32">
        <v>2227.119</v>
      </c>
      <c r="S27" s="32">
        <v>2227.119</v>
      </c>
      <c r="T27" s="32">
        <v>5047.236</v>
      </c>
      <c r="U27" s="32">
        <v>5047.236</v>
      </c>
      <c r="V27" s="32">
        <v>5047.0</v>
      </c>
      <c r="W27" s="32">
        <v>5047.0</v>
      </c>
      <c r="X27" s="32">
        <v>5047.0</v>
      </c>
      <c r="Y27" s="48"/>
      <c r="Z27" s="48"/>
      <c r="AA27" s="183" t="s">
        <v>272</v>
      </c>
      <c r="AB27" s="162"/>
    </row>
    <row r="28" ht="15.75" customHeight="1">
      <c r="A28" s="97"/>
      <c r="B28" s="167" t="s">
        <v>116</v>
      </c>
      <c r="C28" s="159" t="s">
        <v>273</v>
      </c>
      <c r="D28" s="160"/>
      <c r="E28" s="169"/>
      <c r="F28" s="26"/>
      <c r="G28" s="26"/>
      <c r="H28" s="26"/>
      <c r="I28" s="26"/>
      <c r="J28" s="26"/>
      <c r="K28" s="26"/>
      <c r="L28" s="26"/>
      <c r="M28" s="26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70"/>
      <c r="Z28" s="170"/>
      <c r="AA28" s="171"/>
      <c r="AB28" s="162"/>
    </row>
    <row r="29" ht="32.25" customHeight="1">
      <c r="A29" s="1"/>
      <c r="B29" s="177" t="s">
        <v>274</v>
      </c>
      <c r="C29" s="164" t="s">
        <v>275</v>
      </c>
      <c r="D29" s="40"/>
      <c r="E29" s="165" t="s">
        <v>174</v>
      </c>
      <c r="F29" s="41">
        <v>10892.0</v>
      </c>
      <c r="G29" s="41">
        <v>11195.0</v>
      </c>
      <c r="H29" s="41">
        <v>11458.0</v>
      </c>
      <c r="I29" s="41">
        <v>11637.0</v>
      </c>
      <c r="J29" s="41">
        <v>11800.0</v>
      </c>
      <c r="K29" s="41">
        <v>12109.0</v>
      </c>
      <c r="L29" s="41">
        <v>12342.0</v>
      </c>
      <c r="M29" s="41">
        <v>12535.0</v>
      </c>
      <c r="N29" s="41">
        <v>12637.0</v>
      </c>
      <c r="O29" s="41">
        <v>12786.0</v>
      </c>
      <c r="P29" s="41">
        <v>13004.0</v>
      </c>
      <c r="Q29" s="41">
        <v>13421.0</v>
      </c>
      <c r="R29" s="41">
        <v>13813.0</v>
      </c>
      <c r="S29" s="41">
        <v>14276.0</v>
      </c>
      <c r="T29" s="41">
        <v>14652.0</v>
      </c>
      <c r="U29" s="41">
        <v>15062.0</v>
      </c>
      <c r="V29" s="41">
        <v>15320.0</v>
      </c>
      <c r="W29" s="41">
        <v>3317.0</v>
      </c>
      <c r="X29" s="56">
        <v>2368.0</v>
      </c>
      <c r="Y29" s="83" t="s">
        <v>35</v>
      </c>
      <c r="Z29" s="83" t="s">
        <v>221</v>
      </c>
      <c r="AA29" s="190" t="s">
        <v>229</v>
      </c>
      <c r="AB29" s="162"/>
    </row>
    <row r="30" ht="32.25" customHeight="1">
      <c r="A30" s="1"/>
      <c r="B30" s="172" t="s">
        <v>276</v>
      </c>
      <c r="C30" s="69" t="s">
        <v>277</v>
      </c>
      <c r="D30" s="31"/>
      <c r="E30" s="69" t="s">
        <v>174</v>
      </c>
      <c r="F30" s="32">
        <v>1633.0</v>
      </c>
      <c r="G30" s="32">
        <v>1642.0</v>
      </c>
      <c r="H30" s="32">
        <v>1651.0</v>
      </c>
      <c r="I30" s="32">
        <v>1654.0</v>
      </c>
      <c r="J30" s="32">
        <v>1654.0</v>
      </c>
      <c r="K30" s="32">
        <v>1658.0</v>
      </c>
      <c r="L30" s="32">
        <v>1660.0</v>
      </c>
      <c r="M30" s="32">
        <v>1664.0</v>
      </c>
      <c r="N30" s="32">
        <v>1678.0</v>
      </c>
      <c r="O30" s="32">
        <v>1688.0</v>
      </c>
      <c r="P30" s="32">
        <v>1698.0</v>
      </c>
      <c r="Q30" s="32">
        <v>1702.0</v>
      </c>
      <c r="R30" s="32">
        <v>1719.0</v>
      </c>
      <c r="S30" s="32">
        <v>1725.0</v>
      </c>
      <c r="T30" s="32">
        <v>1737.0</v>
      </c>
      <c r="U30" s="32">
        <v>1760.0</v>
      </c>
      <c r="V30" s="32">
        <v>1762.0</v>
      </c>
      <c r="W30" s="32">
        <v>569.0</v>
      </c>
      <c r="X30" s="34">
        <v>411.0</v>
      </c>
      <c r="Y30" s="48"/>
      <c r="Z30" s="48"/>
      <c r="AA30" s="48"/>
      <c r="AB30" s="162"/>
    </row>
    <row r="31" ht="15.75" customHeight="1">
      <c r="A31" s="97"/>
      <c r="B31" s="167" t="s">
        <v>127</v>
      </c>
      <c r="C31" s="159" t="s">
        <v>278</v>
      </c>
      <c r="D31" s="160"/>
      <c r="E31" s="169"/>
      <c r="F31" s="26"/>
      <c r="G31" s="26"/>
      <c r="H31" s="26"/>
      <c r="I31" s="26"/>
      <c r="J31" s="26"/>
      <c r="K31" s="26"/>
      <c r="L31" s="26"/>
      <c r="M31" s="26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70"/>
      <c r="Z31" s="170"/>
      <c r="AA31" s="191"/>
      <c r="AB31" s="162"/>
    </row>
    <row r="32" ht="31.5" customHeight="1">
      <c r="A32" s="1"/>
      <c r="B32" s="177" t="s">
        <v>279</v>
      </c>
      <c r="C32" s="164" t="s">
        <v>280</v>
      </c>
      <c r="D32" s="40"/>
      <c r="E32" s="165" t="s">
        <v>248</v>
      </c>
      <c r="F32" s="58" t="s">
        <v>152</v>
      </c>
      <c r="G32" s="41">
        <v>17506.735</v>
      </c>
      <c r="H32" s="41">
        <v>18481.227</v>
      </c>
      <c r="I32" s="41">
        <v>20739.4665</v>
      </c>
      <c r="J32" s="41">
        <v>13139.559</v>
      </c>
      <c r="K32" s="41">
        <v>13978.542</v>
      </c>
      <c r="L32" s="41">
        <v>11596.565</v>
      </c>
      <c r="M32" s="41">
        <v>9739.911</v>
      </c>
      <c r="N32" s="41">
        <v>11561.512</v>
      </c>
      <c r="O32" s="41">
        <v>12258.786</v>
      </c>
      <c r="P32" s="41">
        <v>10871.782</v>
      </c>
      <c r="Q32" s="41">
        <v>12396.078</v>
      </c>
      <c r="R32" s="41">
        <v>15462.148</v>
      </c>
      <c r="S32" s="41">
        <v>14935.0</v>
      </c>
      <c r="T32" s="41">
        <v>16842.12</v>
      </c>
      <c r="U32" s="41">
        <v>13987.405</v>
      </c>
      <c r="V32" s="41">
        <v>6242.417</v>
      </c>
      <c r="W32" s="41">
        <v>3255.414468</v>
      </c>
      <c r="X32" s="33">
        <v>4289.0</v>
      </c>
      <c r="Y32" s="83" t="s">
        <v>35</v>
      </c>
      <c r="Z32" s="192" t="s">
        <v>221</v>
      </c>
      <c r="AA32" s="139"/>
      <c r="AB32" s="162"/>
    </row>
    <row r="33" ht="31.5" customHeight="1">
      <c r="A33" s="1"/>
      <c r="B33" s="172" t="s">
        <v>281</v>
      </c>
      <c r="C33" s="69" t="s">
        <v>282</v>
      </c>
      <c r="D33" s="31"/>
      <c r="E33" s="69" t="s">
        <v>85</v>
      </c>
      <c r="F33" s="32">
        <v>43389.0</v>
      </c>
      <c r="G33" s="32">
        <v>42306.0</v>
      </c>
      <c r="H33" s="32">
        <v>40340.0</v>
      </c>
      <c r="I33" s="32">
        <v>47229.462</v>
      </c>
      <c r="J33" s="32">
        <v>47686.856</v>
      </c>
      <c r="K33" s="32">
        <v>41561.062</v>
      </c>
      <c r="L33" s="32">
        <v>48184.844</v>
      </c>
      <c r="M33" s="32">
        <v>46932.22</v>
      </c>
      <c r="N33" s="32">
        <v>47422.542</v>
      </c>
      <c r="O33" s="32">
        <v>45412.902</v>
      </c>
      <c r="P33" s="32">
        <v>50112.862</v>
      </c>
      <c r="Q33" s="32">
        <v>50907.434</v>
      </c>
      <c r="R33" s="32">
        <v>50326.784</v>
      </c>
      <c r="S33" s="32">
        <v>53025.578</v>
      </c>
      <c r="T33" s="32">
        <v>55739.436</v>
      </c>
      <c r="U33" s="32">
        <v>55999.358</v>
      </c>
      <c r="V33" s="32">
        <f>49248012/1000</f>
        <v>49248.012</v>
      </c>
      <c r="W33" s="32">
        <f>46404676/1000</f>
        <v>46404.676</v>
      </c>
      <c r="X33" s="34">
        <v>38994.0</v>
      </c>
      <c r="Y33" s="48"/>
      <c r="Z33" s="193"/>
      <c r="AA33" s="48"/>
      <c r="AB33" s="162"/>
    </row>
    <row r="34" ht="15.75" customHeight="1">
      <c r="A34" s="97"/>
      <c r="B34" s="167" t="s">
        <v>283</v>
      </c>
      <c r="C34" s="159" t="s">
        <v>284</v>
      </c>
      <c r="D34" s="160"/>
      <c r="E34" s="169"/>
      <c r="F34" s="26"/>
      <c r="G34" s="26"/>
      <c r="H34" s="26"/>
      <c r="I34" s="26"/>
      <c r="J34" s="26"/>
      <c r="K34" s="26"/>
      <c r="L34" s="26"/>
      <c r="M34" s="26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70"/>
      <c r="Z34" s="170"/>
      <c r="AA34" s="194"/>
      <c r="AB34" s="162"/>
    </row>
    <row r="35" ht="15.75" customHeight="1">
      <c r="A35" s="1"/>
      <c r="B35" s="177" t="s">
        <v>285</v>
      </c>
      <c r="C35" s="164" t="s">
        <v>286</v>
      </c>
      <c r="D35" s="40"/>
      <c r="E35" s="165" t="s">
        <v>85</v>
      </c>
      <c r="F35" s="41">
        <v>36974.825828</v>
      </c>
      <c r="G35" s="41">
        <v>34253.50810000001</v>
      </c>
      <c r="H35" s="41">
        <v>31573.728</v>
      </c>
      <c r="I35" s="41">
        <v>31216.468</v>
      </c>
      <c r="J35" s="41">
        <v>29614.896927</v>
      </c>
      <c r="K35" s="41">
        <v>29311.373621</v>
      </c>
      <c r="L35" s="41">
        <v>30457.198043</v>
      </c>
      <c r="M35" s="41">
        <v>41272.759741999995</v>
      </c>
      <c r="N35" s="41">
        <v>44262.874746</v>
      </c>
      <c r="O35" s="41">
        <v>45441.019642</v>
      </c>
      <c r="P35" s="41">
        <v>46672.793260999984</v>
      </c>
      <c r="Q35" s="41">
        <v>51872.482155000005</v>
      </c>
      <c r="R35" s="41">
        <v>50894.45617</v>
      </c>
      <c r="S35" s="41">
        <v>60850.403089</v>
      </c>
      <c r="T35" s="41">
        <v>61797.681663</v>
      </c>
      <c r="U35" s="41">
        <v>61772.317284000004</v>
      </c>
      <c r="V35" s="41">
        <v>54023.379788000006</v>
      </c>
      <c r="W35" s="41">
        <v>65447.080381</v>
      </c>
      <c r="X35" s="56">
        <v>68431.0</v>
      </c>
      <c r="Y35" s="145" t="s">
        <v>35</v>
      </c>
      <c r="Z35" s="145" t="s">
        <v>221</v>
      </c>
      <c r="AA35" s="195"/>
      <c r="AB35" s="162"/>
    </row>
    <row r="36" ht="15.75" customHeight="1">
      <c r="A36" s="1"/>
      <c r="B36" s="172" t="s">
        <v>287</v>
      </c>
      <c r="C36" s="69" t="s">
        <v>288</v>
      </c>
      <c r="D36" s="31"/>
      <c r="E36" s="69" t="s">
        <v>89</v>
      </c>
      <c r="F36" s="32">
        <v>5744.417</v>
      </c>
      <c r="G36" s="32">
        <v>5321.632</v>
      </c>
      <c r="H36" s="32">
        <v>4905.301</v>
      </c>
      <c r="I36" s="32">
        <v>4849.797</v>
      </c>
      <c r="J36" s="32">
        <v>5590.156</v>
      </c>
      <c r="K36" s="32">
        <v>5545.152</v>
      </c>
      <c r="L36" s="32">
        <v>5706.462</v>
      </c>
      <c r="M36" s="32">
        <v>6412.145</v>
      </c>
      <c r="N36" s="32">
        <v>6874.55387664781</v>
      </c>
      <c r="O36" s="32">
        <v>7917.490128932486</v>
      </c>
      <c r="P36" s="32">
        <v>8308.28442845376</v>
      </c>
      <c r="Q36" s="32">
        <v>8530.828240305784</v>
      </c>
      <c r="R36" s="32">
        <v>8686.670742141489</v>
      </c>
      <c r="S36" s="32">
        <v>9813.269339495198</v>
      </c>
      <c r="T36" s="32">
        <v>10037.406599192649</v>
      </c>
      <c r="U36" s="32">
        <v>10013.164820170576</v>
      </c>
      <c r="V36" s="32">
        <v>8918.5</v>
      </c>
      <c r="W36" s="32">
        <v>10681.12797545</v>
      </c>
      <c r="X36" s="34">
        <v>10329.0</v>
      </c>
      <c r="Y36" s="48"/>
      <c r="Z36" s="48"/>
      <c r="AA36" s="48"/>
      <c r="AB36" s="162"/>
    </row>
    <row r="37" ht="15.75" customHeight="1">
      <c r="A37" s="1"/>
      <c r="B37" s="177" t="s">
        <v>289</v>
      </c>
      <c r="C37" s="164" t="s">
        <v>290</v>
      </c>
      <c r="D37" s="40"/>
      <c r="E37" s="165" t="s">
        <v>85</v>
      </c>
      <c r="F37" s="41">
        <v>89476.193</v>
      </c>
      <c r="G37" s="41">
        <v>107904.966</v>
      </c>
      <c r="H37" s="41">
        <v>100135.594</v>
      </c>
      <c r="I37" s="41">
        <v>101774.0</v>
      </c>
      <c r="J37" s="41">
        <v>99370.0</v>
      </c>
      <c r="K37" s="41">
        <v>90702.0</v>
      </c>
      <c r="L37" s="41">
        <v>96263.0</v>
      </c>
      <c r="M37" s="41">
        <v>92964.792</v>
      </c>
      <c r="N37" s="41">
        <v>145995.96517748383</v>
      </c>
      <c r="O37" s="41">
        <v>141603.74882921728</v>
      </c>
      <c r="P37" s="41">
        <v>149435.88304076146</v>
      </c>
      <c r="Q37" s="41">
        <v>153875.08091258327</v>
      </c>
      <c r="R37" s="41">
        <v>159940.23879182397</v>
      </c>
      <c r="S37" s="41">
        <v>161903.89303759788</v>
      </c>
      <c r="T37" s="41">
        <v>177484.69074392118</v>
      </c>
      <c r="U37" s="41">
        <v>164137.27634040394</v>
      </c>
      <c r="V37" s="41">
        <v>165916.0</v>
      </c>
      <c r="W37" s="41">
        <v>198433.01876274822</v>
      </c>
      <c r="X37" s="56">
        <v>149430.600221</v>
      </c>
      <c r="Y37" s="145" t="s">
        <v>35</v>
      </c>
      <c r="Z37" s="196" t="s">
        <v>113</v>
      </c>
      <c r="AA37" s="195"/>
      <c r="AB37" s="162"/>
    </row>
    <row r="38" ht="15.75" customHeight="1">
      <c r="A38" s="1"/>
      <c r="B38" s="172" t="s">
        <v>291</v>
      </c>
      <c r="C38" s="69" t="s">
        <v>292</v>
      </c>
      <c r="D38" s="31"/>
      <c r="E38" s="69" t="s">
        <v>85</v>
      </c>
      <c r="F38" s="32">
        <v>78421.835</v>
      </c>
      <c r="G38" s="32">
        <v>75621.628</v>
      </c>
      <c r="H38" s="32">
        <v>80958.577</v>
      </c>
      <c r="I38" s="32">
        <v>92812.0</v>
      </c>
      <c r="J38" s="32">
        <v>93907.0</v>
      </c>
      <c r="K38" s="32">
        <v>91717.0</v>
      </c>
      <c r="L38" s="32">
        <v>96128.0</v>
      </c>
      <c r="M38" s="32">
        <v>100675.0</v>
      </c>
      <c r="N38" s="32">
        <v>101342.0</v>
      </c>
      <c r="O38" s="32">
        <v>98696.0</v>
      </c>
      <c r="P38" s="32">
        <v>117218.5718518822</v>
      </c>
      <c r="Q38" s="32">
        <v>173521.90999126932</v>
      </c>
      <c r="R38" s="32">
        <v>130539.88518799108</v>
      </c>
      <c r="S38" s="32">
        <v>112964.19766400005</v>
      </c>
      <c r="T38" s="32">
        <v>127412.93591994746</v>
      </c>
      <c r="U38" s="32">
        <v>126471.26774112089</v>
      </c>
      <c r="V38" s="32">
        <v>98281.0</v>
      </c>
      <c r="W38" s="32">
        <v>107555.93343418001</v>
      </c>
      <c r="X38" s="34">
        <v>114741.312537</v>
      </c>
      <c r="Y38" s="48"/>
      <c r="Z38" s="48"/>
      <c r="AA38" s="48"/>
      <c r="AB38" s="162"/>
    </row>
    <row r="39" ht="15.75" customHeight="1">
      <c r="A39" s="1"/>
      <c r="B39" s="177" t="s">
        <v>293</v>
      </c>
      <c r="C39" s="164" t="s">
        <v>294</v>
      </c>
      <c r="D39" s="40"/>
      <c r="E39" s="165" t="s">
        <v>85</v>
      </c>
      <c r="F39" s="41">
        <v>43389.0</v>
      </c>
      <c r="G39" s="41">
        <v>42306.0</v>
      </c>
      <c r="H39" s="41">
        <v>40340.0</v>
      </c>
      <c r="I39" s="41">
        <v>47229.462</v>
      </c>
      <c r="J39" s="41">
        <v>47686.856</v>
      </c>
      <c r="K39" s="41">
        <v>41561.062</v>
      </c>
      <c r="L39" s="41">
        <v>48184.844</v>
      </c>
      <c r="M39" s="41">
        <v>46932.22</v>
      </c>
      <c r="N39" s="41">
        <v>47422.542</v>
      </c>
      <c r="O39" s="41">
        <v>45412.902</v>
      </c>
      <c r="P39" s="41">
        <v>50112.861999999994</v>
      </c>
      <c r="Q39" s="41">
        <v>50907.43400000001</v>
      </c>
      <c r="R39" s="41">
        <v>50326.784</v>
      </c>
      <c r="S39" s="41">
        <v>53025.578</v>
      </c>
      <c r="T39" s="41">
        <v>55739.436</v>
      </c>
      <c r="U39" s="41">
        <v>55999.358</v>
      </c>
      <c r="V39" s="41">
        <v>49248.012</v>
      </c>
      <c r="W39" s="41">
        <v>46404.676</v>
      </c>
      <c r="X39" s="56">
        <v>38994.0</v>
      </c>
      <c r="Y39" s="83" t="s">
        <v>35</v>
      </c>
      <c r="Z39" s="83" t="s">
        <v>221</v>
      </c>
      <c r="AA39" s="195"/>
      <c r="AB39" s="162"/>
    </row>
    <row r="40" ht="27.0" customHeight="1">
      <c r="A40" s="1"/>
      <c r="B40" s="172" t="s">
        <v>295</v>
      </c>
      <c r="C40" s="69" t="s">
        <v>296</v>
      </c>
      <c r="D40" s="31"/>
      <c r="E40" s="69" t="s">
        <v>89</v>
      </c>
      <c r="F40" s="32">
        <v>7535.0</v>
      </c>
      <c r="G40" s="32">
        <v>7905.914</v>
      </c>
      <c r="H40" s="32">
        <v>7051.496</v>
      </c>
      <c r="I40" s="32">
        <v>8133.573</v>
      </c>
      <c r="J40" s="32">
        <v>8671.26417625258</v>
      </c>
      <c r="K40" s="32">
        <v>7510.7804922994</v>
      </c>
      <c r="L40" s="32">
        <v>8558.2750029625</v>
      </c>
      <c r="M40" s="32">
        <v>8695.481563117717</v>
      </c>
      <c r="N40" s="32">
        <v>8324.58105148907</v>
      </c>
      <c r="O40" s="32">
        <v>7972.36564188727</v>
      </c>
      <c r="P40" s="32">
        <v>7993.44078202</v>
      </c>
      <c r="Q40" s="32">
        <v>7160.716559760001</v>
      </c>
      <c r="R40" s="32">
        <v>7056.381884189999</v>
      </c>
      <c r="S40" s="32">
        <v>7403.772746739999</v>
      </c>
      <c r="T40" s="32">
        <v>7808.17365362</v>
      </c>
      <c r="U40" s="32">
        <v>7885.68922014</v>
      </c>
      <c r="V40" s="32">
        <v>6965.364525</v>
      </c>
      <c r="W40" s="32">
        <v>6572.788407</v>
      </c>
      <c r="X40" s="34">
        <v>7565.0</v>
      </c>
      <c r="Y40" s="48"/>
      <c r="Z40" s="48"/>
      <c r="AA40" s="48"/>
      <c r="AB40" s="162"/>
    </row>
    <row r="41" ht="15.75" customHeight="1">
      <c r="A41" s="1"/>
      <c r="B41" s="177" t="s">
        <v>297</v>
      </c>
      <c r="C41" s="164" t="s">
        <v>298</v>
      </c>
      <c r="D41" s="40"/>
      <c r="E41" s="165" t="s">
        <v>85</v>
      </c>
      <c r="F41" s="58" t="s">
        <v>147</v>
      </c>
      <c r="G41" s="58" t="s">
        <v>147</v>
      </c>
      <c r="H41" s="58" t="s">
        <v>147</v>
      </c>
      <c r="I41" s="58" t="s">
        <v>147</v>
      </c>
      <c r="J41" s="58" t="s">
        <v>147</v>
      </c>
      <c r="K41" s="58" t="s">
        <v>147</v>
      </c>
      <c r="L41" s="58" t="s">
        <v>147</v>
      </c>
      <c r="M41" s="49">
        <v>44.887</v>
      </c>
      <c r="N41" s="49">
        <v>19.53911</v>
      </c>
      <c r="O41" s="49">
        <v>26.44298</v>
      </c>
      <c r="P41" s="49">
        <v>22.94093</v>
      </c>
      <c r="Q41" s="49">
        <v>17.57584</v>
      </c>
      <c r="R41" s="49">
        <v>6.24398</v>
      </c>
      <c r="S41" s="49">
        <v>4.25264</v>
      </c>
      <c r="T41" s="49">
        <v>2.8744699999999996</v>
      </c>
      <c r="U41" s="49">
        <v>2.12203</v>
      </c>
      <c r="V41" s="49">
        <v>4.11</v>
      </c>
      <c r="W41" s="49">
        <v>8.30651</v>
      </c>
      <c r="X41" s="57">
        <v>4.35208</v>
      </c>
      <c r="Y41" s="83" t="s">
        <v>35</v>
      </c>
      <c r="Z41" s="83" t="s">
        <v>299</v>
      </c>
      <c r="AA41" s="195"/>
      <c r="AB41" s="162"/>
    </row>
    <row r="42" ht="15.75" customHeight="1">
      <c r="A42" s="1"/>
      <c r="B42" s="172" t="s">
        <v>300</v>
      </c>
      <c r="C42" s="69" t="s">
        <v>301</v>
      </c>
      <c r="D42" s="31"/>
      <c r="E42" s="69" t="s">
        <v>85</v>
      </c>
      <c r="F42" s="70" t="s">
        <v>147</v>
      </c>
      <c r="G42" s="70" t="s">
        <v>147</v>
      </c>
      <c r="H42" s="70" t="s">
        <v>147</v>
      </c>
      <c r="I42" s="70" t="s">
        <v>147</v>
      </c>
      <c r="J42" s="70" t="s">
        <v>147</v>
      </c>
      <c r="K42" s="70" t="s">
        <v>147</v>
      </c>
      <c r="L42" s="70" t="s">
        <v>147</v>
      </c>
      <c r="M42" s="45">
        <v>132.634</v>
      </c>
      <c r="N42" s="45">
        <v>183.81484</v>
      </c>
      <c r="O42" s="45">
        <v>357.77725</v>
      </c>
      <c r="P42" s="45">
        <v>399.45623</v>
      </c>
      <c r="Q42" s="45">
        <v>420.58898</v>
      </c>
      <c r="R42" s="45">
        <v>283.76669</v>
      </c>
      <c r="S42" s="45">
        <v>319.99440999999996</v>
      </c>
      <c r="T42" s="45">
        <v>283.17683</v>
      </c>
      <c r="U42" s="45">
        <v>307.61987</v>
      </c>
      <c r="V42" s="45">
        <v>87.49</v>
      </c>
      <c r="W42" s="45">
        <v>96.19497</v>
      </c>
      <c r="X42" s="47">
        <v>73.2506</v>
      </c>
      <c r="Y42" s="48"/>
      <c r="Z42" s="48"/>
      <c r="AA42" s="48"/>
      <c r="AB42" s="162"/>
    </row>
    <row r="43" ht="15.75" customHeight="1">
      <c r="A43" s="97"/>
      <c r="B43" s="167" t="s">
        <v>302</v>
      </c>
      <c r="C43" s="159" t="s">
        <v>303</v>
      </c>
      <c r="D43" s="197"/>
      <c r="E43" s="16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170"/>
      <c r="Z43" s="170"/>
      <c r="AA43" s="171"/>
      <c r="AB43" s="162"/>
    </row>
    <row r="44" ht="15.75" customHeight="1">
      <c r="A44" s="1"/>
      <c r="B44" s="198" t="s">
        <v>304</v>
      </c>
      <c r="C44" s="165" t="s">
        <v>305</v>
      </c>
      <c r="D44" s="40"/>
      <c r="E44" s="165" t="s">
        <v>306</v>
      </c>
      <c r="F44" s="41">
        <v>40.0</v>
      </c>
      <c r="G44" s="41">
        <v>30.0</v>
      </c>
      <c r="H44" s="41">
        <v>30.0</v>
      </c>
      <c r="I44" s="41">
        <v>44.0</v>
      </c>
      <c r="J44" s="41">
        <v>36.0</v>
      </c>
      <c r="K44" s="41">
        <v>40.0</v>
      </c>
      <c r="L44" s="41">
        <v>25.0</v>
      </c>
      <c r="M44" s="41">
        <v>25.0</v>
      </c>
      <c r="N44" s="41">
        <v>33.0</v>
      </c>
      <c r="O44" s="41">
        <v>16.0</v>
      </c>
      <c r="P44" s="41">
        <v>28.0</v>
      </c>
      <c r="Q44" s="41">
        <v>29.0</v>
      </c>
      <c r="R44" s="41">
        <v>49.0</v>
      </c>
      <c r="S44" s="41">
        <v>34.0</v>
      </c>
      <c r="T44" s="41">
        <v>31.0</v>
      </c>
      <c r="U44" s="41">
        <v>35.0</v>
      </c>
      <c r="V44" s="41">
        <v>27.0</v>
      </c>
      <c r="W44" s="41">
        <v>9.0</v>
      </c>
      <c r="X44" s="56">
        <v>16.0</v>
      </c>
      <c r="Y44" s="55" t="s">
        <v>35</v>
      </c>
      <c r="Z44" s="55" t="s">
        <v>221</v>
      </c>
      <c r="AA44" s="199"/>
      <c r="AB44" s="162"/>
    </row>
    <row r="45" ht="15.75" customHeight="1">
      <c r="A45" s="1"/>
      <c r="B45" s="172" t="s">
        <v>307</v>
      </c>
      <c r="C45" s="69" t="s">
        <v>308</v>
      </c>
      <c r="D45" s="31"/>
      <c r="E45" s="69" t="s">
        <v>309</v>
      </c>
      <c r="F45" s="32">
        <v>60.0</v>
      </c>
      <c r="G45" s="32">
        <v>46.0</v>
      </c>
      <c r="H45" s="32">
        <v>8.0</v>
      </c>
      <c r="I45" s="32">
        <v>42.0</v>
      </c>
      <c r="J45" s="32">
        <v>54.0</v>
      </c>
      <c r="K45" s="32">
        <v>31.0</v>
      </c>
      <c r="L45" s="32">
        <v>6.0</v>
      </c>
      <c r="M45" s="32">
        <v>18.0</v>
      </c>
      <c r="N45" s="32">
        <v>11.0</v>
      </c>
      <c r="O45" s="32">
        <v>12.0</v>
      </c>
      <c r="P45" s="32">
        <v>10.0</v>
      </c>
      <c r="Q45" s="32">
        <v>6.0</v>
      </c>
      <c r="R45" s="32">
        <v>50.0</v>
      </c>
      <c r="S45" s="32">
        <v>14.0</v>
      </c>
      <c r="T45" s="32">
        <v>64.0</v>
      </c>
      <c r="U45" s="32">
        <v>20.0</v>
      </c>
      <c r="V45" s="32">
        <v>21.0</v>
      </c>
      <c r="W45" s="32">
        <v>9.0</v>
      </c>
      <c r="X45" s="34">
        <v>10.0</v>
      </c>
      <c r="Y45" s="48"/>
      <c r="Z45" s="48"/>
      <c r="AA45" s="48"/>
      <c r="AB45" s="162"/>
    </row>
    <row r="46" ht="15.75" customHeight="1">
      <c r="A46" s="97"/>
      <c r="B46" s="167" t="s">
        <v>310</v>
      </c>
      <c r="C46" s="159" t="s">
        <v>128</v>
      </c>
      <c r="D46" s="197"/>
      <c r="E46" s="169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70"/>
      <c r="U46" s="170"/>
      <c r="V46" s="170"/>
      <c r="W46" s="170"/>
      <c r="X46" s="170"/>
      <c r="Y46" s="170"/>
      <c r="Z46" s="170"/>
      <c r="AA46" s="171"/>
      <c r="AB46" s="162"/>
    </row>
    <row r="47" ht="15.75" customHeight="1">
      <c r="A47" s="1"/>
      <c r="B47" s="198" t="s">
        <v>311</v>
      </c>
      <c r="C47" s="165" t="s">
        <v>130</v>
      </c>
      <c r="D47" s="40"/>
      <c r="E47" s="165" t="s">
        <v>131</v>
      </c>
      <c r="F47" s="90">
        <v>0.2472</v>
      </c>
      <c r="G47" s="90">
        <v>0.2104</v>
      </c>
      <c r="H47" s="90">
        <v>0.1969</v>
      </c>
      <c r="I47" s="90">
        <v>0.1672</v>
      </c>
      <c r="J47" s="90">
        <v>0.1886</v>
      </c>
      <c r="K47" s="90">
        <v>0.2046</v>
      </c>
      <c r="L47" s="90">
        <v>0.235</v>
      </c>
      <c r="M47" s="90">
        <v>0.4419</v>
      </c>
      <c r="N47" s="90">
        <v>0.4533</v>
      </c>
      <c r="O47" s="90">
        <v>0.4563</v>
      </c>
      <c r="P47" s="90">
        <v>0.40968</v>
      </c>
      <c r="Q47" s="90">
        <v>0.43887</v>
      </c>
      <c r="R47" s="90">
        <v>0.45672</v>
      </c>
      <c r="S47" s="90">
        <v>0.56055</v>
      </c>
      <c r="T47" s="90">
        <v>0.56714</v>
      </c>
      <c r="U47" s="90">
        <v>0.5621</v>
      </c>
      <c r="V47" s="90"/>
      <c r="W47" s="90"/>
      <c r="X47" s="90"/>
      <c r="Y47" s="68" t="s">
        <v>208</v>
      </c>
      <c r="Z47" s="68" t="s">
        <v>132</v>
      </c>
      <c r="AA47" s="88" t="s">
        <v>133</v>
      </c>
      <c r="AB47" s="200"/>
    </row>
    <row r="48" ht="15.75" customHeight="1">
      <c r="A48" s="1"/>
      <c r="B48" s="172" t="s">
        <v>312</v>
      </c>
      <c r="C48" s="69" t="s">
        <v>135</v>
      </c>
      <c r="D48" s="31"/>
      <c r="E48" s="69" t="s">
        <v>136</v>
      </c>
      <c r="F48" s="148">
        <v>0.003988664190553849</v>
      </c>
      <c r="G48" s="148">
        <v>0.0033708202509780748</v>
      </c>
      <c r="H48" s="148">
        <v>0.003133918347341132</v>
      </c>
      <c r="I48" s="148">
        <v>0.002652358020044561</v>
      </c>
      <c r="J48" s="148">
        <v>0.0029752453591457167</v>
      </c>
      <c r="K48" s="148">
        <v>0.0032207760773220497</v>
      </c>
      <c r="L48" s="148">
        <v>0.0036788725029124536</v>
      </c>
      <c r="M48" s="148">
        <v>0.006896494356946223</v>
      </c>
      <c r="N48" s="148">
        <v>0.007032628650910508</v>
      </c>
      <c r="O48" s="148">
        <v>0.00704319823620905</v>
      </c>
      <c r="P48" s="148">
        <v>0.006290699217790063</v>
      </c>
      <c r="Q48" s="148">
        <v>0.0066769515078390395</v>
      </c>
      <c r="R48" s="148">
        <v>0.006927184329808718</v>
      </c>
      <c r="S48" s="148">
        <v>0.008469</v>
      </c>
      <c r="T48" s="148">
        <v>0.008539</v>
      </c>
      <c r="U48" s="148">
        <v>0.00844514714666033</v>
      </c>
      <c r="V48" s="148"/>
      <c r="W48" s="148"/>
      <c r="X48" s="148"/>
      <c r="Y48" s="83" t="s">
        <v>35</v>
      </c>
      <c r="Z48" s="83" t="s">
        <v>86</v>
      </c>
      <c r="AA48" s="44"/>
      <c r="AB48" s="162"/>
    </row>
    <row r="49" ht="15.75" customHeight="1">
      <c r="A49" s="1"/>
      <c r="B49" s="198" t="s">
        <v>313</v>
      </c>
      <c r="C49" s="165" t="s">
        <v>138</v>
      </c>
      <c r="D49" s="201"/>
      <c r="E49" s="165" t="s">
        <v>139</v>
      </c>
      <c r="F49" s="202" t="s">
        <v>67</v>
      </c>
      <c r="G49" s="202" t="s">
        <v>67</v>
      </c>
      <c r="H49" s="202" t="s">
        <v>67</v>
      </c>
      <c r="I49" s="202" t="s">
        <v>67</v>
      </c>
      <c r="J49" s="202" t="s">
        <v>67</v>
      </c>
      <c r="K49" s="202" t="s">
        <v>67</v>
      </c>
      <c r="L49" s="202" t="s">
        <v>67</v>
      </c>
      <c r="M49" s="202" t="s">
        <v>67</v>
      </c>
      <c r="N49" s="202" t="s">
        <v>67</v>
      </c>
      <c r="O49" s="202" t="s">
        <v>67</v>
      </c>
      <c r="P49" s="202" t="s">
        <v>67</v>
      </c>
      <c r="Q49" s="202" t="s">
        <v>67</v>
      </c>
      <c r="R49" s="202" t="s">
        <v>67</v>
      </c>
      <c r="S49" s="202" t="s">
        <v>67</v>
      </c>
      <c r="T49" s="202" t="s">
        <v>67</v>
      </c>
      <c r="U49" s="202" t="s">
        <v>67</v>
      </c>
      <c r="V49" s="202" t="s">
        <v>67</v>
      </c>
      <c r="W49" s="202" t="s">
        <v>67</v>
      </c>
      <c r="X49" s="202" t="s">
        <v>67</v>
      </c>
      <c r="Y49" s="44"/>
      <c r="Z49" s="44"/>
      <c r="AA49" s="44"/>
      <c r="AB49" s="162"/>
    </row>
    <row r="50" ht="15.75" customHeight="1">
      <c r="A50" s="1"/>
      <c r="B50" s="172" t="s">
        <v>314</v>
      </c>
      <c r="C50" s="69" t="s">
        <v>141</v>
      </c>
      <c r="D50" s="31"/>
      <c r="E50" s="69" t="s">
        <v>142</v>
      </c>
      <c r="F50" s="148">
        <v>1.8615859627984E-5</v>
      </c>
      <c r="G50" s="148">
        <v>1.59056546719081E-5</v>
      </c>
      <c r="H50" s="148">
        <v>1.6468718634995E-5</v>
      </c>
      <c r="I50" s="148">
        <v>1.28773875539125E-5</v>
      </c>
      <c r="J50" s="148">
        <v>1.32248790407405E-5</v>
      </c>
      <c r="K50" s="148">
        <v>1.56709558823529E-5</v>
      </c>
      <c r="L50" s="148">
        <v>1.64750420639372E-5</v>
      </c>
      <c r="M50" s="148">
        <v>2.92513404382075E-5</v>
      </c>
      <c r="N50" s="148">
        <v>2.98223684210526E-5</v>
      </c>
      <c r="O50" s="148">
        <v>2.87179809931399E-5</v>
      </c>
      <c r="P50" s="148">
        <v>2.51322004784983E-5</v>
      </c>
      <c r="Q50" s="148">
        <v>2.79677542696916E-5</v>
      </c>
      <c r="R50" s="148">
        <v>2.9010989010989E-5</v>
      </c>
      <c r="S50" s="148">
        <v>3.25579369228089E-5</v>
      </c>
      <c r="T50" s="148">
        <v>3.17814513869431E-5</v>
      </c>
      <c r="U50" s="148">
        <v>3.14039890496676E-5</v>
      </c>
      <c r="V50" s="148"/>
      <c r="W50" s="148"/>
      <c r="X50" s="148"/>
      <c r="Y50" s="48"/>
      <c r="Z50" s="48"/>
      <c r="AA50" s="48"/>
      <c r="AB50" s="162"/>
    </row>
    <row r="51" ht="15.75" customHeight="1">
      <c r="A51" s="1"/>
      <c r="B51" s="9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1"/>
      <c r="AA51" s="2"/>
      <c r="AB51" s="162"/>
    </row>
    <row r="52" ht="15.75" customHeight="1">
      <c r="A52" s="1"/>
      <c r="B52" s="94" t="s">
        <v>143</v>
      </c>
      <c r="C52" s="95">
        <v>45189.0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96"/>
      <c r="R52" s="96"/>
      <c r="S52" s="96"/>
      <c r="T52" s="96"/>
      <c r="U52" s="96"/>
      <c r="V52" s="96"/>
      <c r="W52" s="96"/>
      <c r="X52" s="96"/>
      <c r="Y52" s="96"/>
      <c r="Z52" s="1"/>
      <c r="AA52" s="2"/>
      <c r="AB52" s="162"/>
    </row>
    <row r="53" ht="15.75" customHeight="1">
      <c r="A53" s="1"/>
      <c r="B53" s="2"/>
      <c r="C53" s="1"/>
      <c r="D53" s="98" t="s">
        <v>144</v>
      </c>
      <c r="E53" s="99" t="s">
        <v>145</v>
      </c>
      <c r="F53" s="100" t="s">
        <v>146</v>
      </c>
      <c r="G53" s="101"/>
      <c r="H53" s="101"/>
      <c r="I53" s="101"/>
      <c r="J53" s="101"/>
      <c r="K53" s="101"/>
      <c r="L53" s="101"/>
      <c r="M53" s="101"/>
      <c r="N53" s="101"/>
      <c r="O53" s="102"/>
      <c r="P53" s="2"/>
      <c r="Q53" s="96"/>
      <c r="R53" s="96"/>
      <c r="S53" s="96"/>
      <c r="T53" s="96"/>
      <c r="U53" s="96"/>
      <c r="V53" s="96"/>
      <c r="W53" s="96"/>
      <c r="X53" s="96"/>
      <c r="Y53" s="96"/>
      <c r="Z53" s="1"/>
      <c r="AA53" s="2"/>
      <c r="AB53" s="162"/>
    </row>
    <row r="54" ht="15.75" customHeight="1">
      <c r="A54" s="1"/>
      <c r="B54" s="97"/>
      <c r="C54" s="1"/>
      <c r="D54" s="103" t="s">
        <v>147</v>
      </c>
      <c r="E54" s="104" t="s">
        <v>315</v>
      </c>
      <c r="F54" s="105" t="s">
        <v>149</v>
      </c>
      <c r="G54" s="106"/>
      <c r="H54" s="106"/>
      <c r="I54" s="106"/>
      <c r="J54" s="106"/>
      <c r="K54" s="106"/>
      <c r="L54" s="106"/>
      <c r="M54" s="106"/>
      <c r="N54" s="106"/>
      <c r="O54" s="107"/>
      <c r="P54" s="2"/>
      <c r="Q54" s="96"/>
      <c r="R54" s="96"/>
      <c r="S54" s="96"/>
      <c r="T54" s="96"/>
      <c r="U54" s="96"/>
      <c r="V54" s="96"/>
      <c r="W54" s="96"/>
      <c r="X54" s="96"/>
      <c r="Y54" s="96"/>
      <c r="Z54" s="1"/>
      <c r="AA54" s="2"/>
      <c r="AB54" s="162"/>
    </row>
    <row r="55" ht="15.75" customHeight="1">
      <c r="A55" s="1"/>
      <c r="B55" s="2"/>
      <c r="C55" s="1"/>
      <c r="D55" s="108" t="s">
        <v>67</v>
      </c>
      <c r="E55" s="109" t="s">
        <v>316</v>
      </c>
      <c r="F55" s="110" t="s">
        <v>151</v>
      </c>
      <c r="G55" s="101"/>
      <c r="H55" s="101"/>
      <c r="I55" s="101"/>
      <c r="J55" s="101"/>
      <c r="K55" s="101"/>
      <c r="L55" s="101"/>
      <c r="M55" s="101"/>
      <c r="N55" s="101"/>
      <c r="O55" s="102"/>
      <c r="P55" s="2"/>
      <c r="Q55" s="96"/>
      <c r="R55" s="96"/>
      <c r="S55" s="96"/>
      <c r="T55" s="96"/>
      <c r="U55" s="96"/>
      <c r="V55" s="96"/>
      <c r="W55" s="96"/>
      <c r="X55" s="96"/>
      <c r="Y55" s="96"/>
      <c r="Z55" s="1"/>
      <c r="AA55" s="2"/>
      <c r="AB55" s="162"/>
    </row>
    <row r="56" ht="15.75" customHeight="1">
      <c r="A56" s="1"/>
      <c r="B56" s="2"/>
      <c r="C56" s="1"/>
      <c r="D56" s="111" t="s">
        <v>152</v>
      </c>
      <c r="E56" s="112" t="s">
        <v>317</v>
      </c>
      <c r="F56" s="113" t="s">
        <v>154</v>
      </c>
      <c r="G56" s="114"/>
      <c r="H56" s="114"/>
      <c r="I56" s="114"/>
      <c r="J56" s="114"/>
      <c r="K56" s="114"/>
      <c r="L56" s="114"/>
      <c r="M56" s="114"/>
      <c r="N56" s="114"/>
      <c r="O56" s="115"/>
      <c r="P56" s="2"/>
      <c r="Q56" s="96"/>
      <c r="R56" s="96"/>
      <c r="S56" s="96"/>
      <c r="T56" s="96"/>
      <c r="U56" s="96"/>
      <c r="V56" s="96"/>
      <c r="W56" s="96"/>
      <c r="X56" s="203"/>
      <c r="Y56" s="96"/>
      <c r="Z56" s="1"/>
      <c r="AA56" s="2"/>
      <c r="AB56" s="162"/>
    </row>
    <row r="57" ht="15.75" customHeight="1">
      <c r="A57" s="1"/>
      <c r="B57" s="2"/>
      <c r="C57" s="1"/>
      <c r="D57" s="108" t="s">
        <v>155</v>
      </c>
      <c r="E57" s="116" t="s">
        <v>318</v>
      </c>
      <c r="F57" s="110" t="s">
        <v>157</v>
      </c>
      <c r="G57" s="101"/>
      <c r="H57" s="101"/>
      <c r="I57" s="101"/>
      <c r="J57" s="101"/>
      <c r="K57" s="101"/>
      <c r="L57" s="101"/>
      <c r="M57" s="101"/>
      <c r="N57" s="101"/>
      <c r="O57" s="102"/>
      <c r="P57" s="2"/>
      <c r="Q57" s="96"/>
      <c r="R57" s="96"/>
      <c r="S57" s="96"/>
      <c r="T57" s="96"/>
      <c r="U57" s="96"/>
      <c r="V57" s="96"/>
      <c r="W57" s="96"/>
      <c r="X57" s="96"/>
      <c r="Y57" s="96"/>
      <c r="Z57" s="1"/>
      <c r="AA57" s="2"/>
      <c r="AB57" s="162"/>
    </row>
    <row r="58" ht="15.75" customHeight="1">
      <c r="A58" s="1"/>
      <c r="B58" s="2"/>
      <c r="C58" s="1"/>
      <c r="D58" s="111" t="s">
        <v>74</v>
      </c>
      <c r="E58" s="112" t="s">
        <v>319</v>
      </c>
      <c r="F58" s="117" t="s">
        <v>159</v>
      </c>
      <c r="G58" s="101"/>
      <c r="H58" s="101"/>
      <c r="I58" s="101"/>
      <c r="J58" s="101"/>
      <c r="K58" s="101"/>
      <c r="L58" s="101"/>
      <c r="M58" s="101"/>
      <c r="N58" s="101"/>
      <c r="O58" s="102"/>
      <c r="P58" s="2"/>
      <c r="Q58" s="96"/>
      <c r="R58" s="96"/>
      <c r="S58" s="96"/>
      <c r="T58" s="96"/>
      <c r="U58" s="96"/>
      <c r="V58" s="96"/>
      <c r="W58" s="96"/>
      <c r="X58" s="96"/>
      <c r="Y58" s="96"/>
      <c r="Z58" s="1"/>
      <c r="AA58" s="2"/>
      <c r="AB58" s="162"/>
    </row>
    <row r="59" ht="15.75" customHeight="1">
      <c r="A59" s="1"/>
      <c r="B59" s="93"/>
      <c r="C59" s="204"/>
      <c r="D59" s="205"/>
      <c r="E59" s="205"/>
      <c r="F59" s="205"/>
      <c r="G59" s="1"/>
      <c r="H59" s="93"/>
      <c r="I59" s="97"/>
      <c r="L59" s="1"/>
      <c r="M59" s="1"/>
      <c r="N59" s="1"/>
      <c r="O59" s="1"/>
      <c r="P59" s="1"/>
      <c r="Q59" s="96"/>
      <c r="R59" s="96"/>
      <c r="S59" s="96"/>
      <c r="T59" s="96"/>
      <c r="U59" s="96"/>
      <c r="V59" s="96"/>
      <c r="W59" s="96"/>
      <c r="X59" s="96"/>
      <c r="Y59" s="96"/>
      <c r="Z59" s="2"/>
      <c r="AA59" s="1"/>
    </row>
    <row r="60" ht="15.75" customHeight="1">
      <c r="A60" s="1"/>
      <c r="B60" s="93"/>
      <c r="C60" s="97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6"/>
      <c r="R60" s="96"/>
      <c r="S60" s="96"/>
      <c r="T60" s="96"/>
      <c r="U60" s="96"/>
      <c r="V60" s="96"/>
      <c r="W60" s="96"/>
      <c r="X60" s="96"/>
      <c r="Y60" s="96"/>
      <c r="Z60" s="2"/>
      <c r="AA60" s="1"/>
    </row>
    <row r="61" ht="15.75" customHeight="1">
      <c r="A61" s="9"/>
      <c r="B61" s="9"/>
      <c r="C61" s="9"/>
      <c r="D61" s="9"/>
      <c r="E61" s="11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19"/>
      <c r="AA61" s="9"/>
    </row>
    <row r="62" ht="15.75" customHeight="1">
      <c r="A62" s="9"/>
      <c r="B62" s="9"/>
      <c r="C62" s="9"/>
      <c r="D62" s="9"/>
      <c r="E62" s="11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19"/>
      <c r="AA62" s="9"/>
    </row>
    <row r="63" ht="15.75" customHeight="1">
      <c r="A63" s="9"/>
      <c r="B63" s="206"/>
      <c r="C63" s="9"/>
      <c r="D63" s="9"/>
      <c r="E63" s="11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19"/>
      <c r="Z63" s="119"/>
      <c r="AA63" s="9"/>
    </row>
    <row r="64" ht="15.75" customHeight="1">
      <c r="A64" s="9"/>
      <c r="B64" s="206"/>
      <c r="C64" s="9"/>
      <c r="D64" s="9"/>
      <c r="E64" s="11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19"/>
      <c r="AA64" s="9"/>
    </row>
    <row r="65" ht="15.75" customHeight="1">
      <c r="A65" s="9"/>
      <c r="B65" s="206"/>
      <c r="C65" s="9"/>
      <c r="D65" s="9"/>
      <c r="E65" s="11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19"/>
      <c r="AA65" s="9"/>
    </row>
    <row r="66" ht="15.75" customHeight="1">
      <c r="A66" s="9"/>
      <c r="B66" s="206"/>
      <c r="C66" s="9"/>
      <c r="D66" s="9"/>
      <c r="E66" s="11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19"/>
      <c r="Z66" s="119"/>
      <c r="AA66" s="9"/>
    </row>
    <row r="67" ht="15.75" customHeight="1">
      <c r="A67" s="9"/>
      <c r="B67" s="206"/>
      <c r="C67" s="9"/>
      <c r="D67" s="9"/>
      <c r="E67" s="11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19"/>
      <c r="Z67" s="119"/>
      <c r="AA67" s="9"/>
    </row>
    <row r="68" ht="15.75" customHeight="1">
      <c r="A68" s="9"/>
      <c r="B68" s="206"/>
      <c r="C68" s="9"/>
      <c r="D68" s="9"/>
      <c r="E68" s="11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19"/>
      <c r="Z68" s="119"/>
      <c r="AA68" s="9"/>
    </row>
    <row r="69" ht="15.75" customHeight="1">
      <c r="A69" s="9"/>
      <c r="B69" s="206"/>
      <c r="C69" s="9"/>
      <c r="D69" s="9"/>
      <c r="E69" s="11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19"/>
      <c r="Z69" s="119"/>
      <c r="AA69" s="9"/>
    </row>
    <row r="70" ht="15.75" customHeight="1">
      <c r="A70" s="9"/>
      <c r="B70" s="206"/>
      <c r="C70" s="9"/>
      <c r="D70" s="9"/>
      <c r="E70" s="11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19"/>
      <c r="Z70" s="119"/>
      <c r="AA70" s="9"/>
    </row>
    <row r="71" ht="15.75" customHeight="1">
      <c r="A71" s="9"/>
      <c r="B71" s="206"/>
      <c r="C71" s="9"/>
      <c r="D71" s="9"/>
      <c r="E71" s="11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19"/>
      <c r="Z71" s="119"/>
      <c r="AA71" s="9"/>
    </row>
    <row r="72" ht="15.75" customHeight="1">
      <c r="A72" s="9"/>
      <c r="B72" s="206"/>
      <c r="C72" s="9"/>
      <c r="D72" s="9"/>
      <c r="E72" s="11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19"/>
      <c r="Z72" s="119"/>
      <c r="AA72" s="9"/>
    </row>
    <row r="73" ht="15.75" customHeight="1">
      <c r="A73" s="9"/>
      <c r="B73" s="206"/>
      <c r="C73" s="9"/>
      <c r="D73" s="9"/>
      <c r="E73" s="11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19"/>
      <c r="Z73" s="119"/>
      <c r="AA73" s="9"/>
    </row>
    <row r="74" ht="15.75" customHeight="1">
      <c r="A74" s="9"/>
      <c r="B74" s="206"/>
      <c r="C74" s="9"/>
      <c r="D74" s="9"/>
      <c r="E74" s="11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19"/>
      <c r="Z74" s="119"/>
      <c r="AA74" s="9"/>
    </row>
    <row r="75" ht="15.75" customHeight="1">
      <c r="A75" s="9"/>
      <c r="B75" s="206"/>
      <c r="C75" s="9"/>
      <c r="D75" s="9"/>
      <c r="E75" s="11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19"/>
      <c r="Z75" s="119"/>
      <c r="AA75" s="9"/>
    </row>
    <row r="76" ht="15.75" customHeight="1">
      <c r="A76" s="9"/>
      <c r="B76" s="206"/>
      <c r="C76" s="9"/>
      <c r="D76" s="9"/>
      <c r="E76" s="11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19"/>
      <c r="Z76" s="119"/>
      <c r="AA76" s="9"/>
    </row>
    <row r="77" ht="15.75" customHeight="1">
      <c r="A77" s="9"/>
      <c r="B77" s="206"/>
      <c r="C77" s="9"/>
      <c r="D77" s="9"/>
      <c r="E77" s="11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19"/>
      <c r="Z77" s="119"/>
      <c r="AA77" s="9"/>
    </row>
    <row r="78" ht="15.75" customHeight="1">
      <c r="A78" s="9"/>
      <c r="B78" s="206"/>
      <c r="C78" s="9"/>
      <c r="D78" s="9"/>
      <c r="E78" s="11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19"/>
      <c r="Z78" s="119"/>
      <c r="AA78" s="9"/>
    </row>
    <row r="79" ht="15.75" customHeight="1">
      <c r="A79" s="9"/>
      <c r="B79" s="206"/>
      <c r="C79" s="9"/>
      <c r="D79" s="9"/>
      <c r="E79" s="11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119"/>
      <c r="Z79" s="119"/>
      <c r="AA79" s="9"/>
    </row>
    <row r="80" ht="15.75" customHeight="1">
      <c r="A80" s="9"/>
      <c r="B80" s="206"/>
      <c r="C80" s="9"/>
      <c r="D80" s="9"/>
      <c r="E80" s="11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19"/>
      <c r="Z80" s="119"/>
      <c r="AA80" s="9"/>
    </row>
    <row r="81" ht="15.75" customHeight="1">
      <c r="A81" s="9"/>
      <c r="B81" s="206"/>
      <c r="C81" s="9"/>
      <c r="D81" s="9"/>
      <c r="E81" s="11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19"/>
      <c r="Z81" s="119"/>
      <c r="AA81" s="9"/>
    </row>
    <row r="82" ht="15.75" customHeight="1">
      <c r="A82" s="9"/>
      <c r="B82" s="206"/>
      <c r="C82" s="9"/>
      <c r="D82" s="9"/>
      <c r="E82" s="11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19"/>
      <c r="Z82" s="119"/>
      <c r="AA82" s="9"/>
    </row>
    <row r="83" ht="15.75" customHeight="1">
      <c r="A83" s="9"/>
      <c r="B83" s="206"/>
      <c r="C83" s="9"/>
      <c r="D83" s="9"/>
      <c r="E83" s="11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19"/>
      <c r="Z83" s="119"/>
      <c r="AA83" s="9"/>
    </row>
    <row r="84" ht="15.75" customHeight="1">
      <c r="A84" s="9"/>
      <c r="B84" s="206"/>
      <c r="C84" s="9"/>
      <c r="D84" s="9"/>
      <c r="E84" s="11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19"/>
      <c r="Z84" s="119"/>
      <c r="AA84" s="9"/>
    </row>
    <row r="85" ht="15.75" customHeight="1">
      <c r="A85" s="9"/>
      <c r="B85" s="206"/>
      <c r="C85" s="9"/>
      <c r="D85" s="9"/>
      <c r="E85" s="11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19"/>
      <c r="Z85" s="119"/>
      <c r="AA85" s="9"/>
    </row>
    <row r="86" ht="15.75" customHeight="1">
      <c r="A86" s="9"/>
      <c r="B86" s="206"/>
      <c r="C86" s="9"/>
      <c r="D86" s="9"/>
      <c r="E86" s="11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19"/>
      <c r="Z86" s="119"/>
      <c r="AA86" s="9"/>
    </row>
    <row r="87" ht="15.75" customHeight="1">
      <c r="A87" s="9"/>
      <c r="B87" s="206"/>
      <c r="C87" s="9"/>
      <c r="D87" s="9"/>
      <c r="E87" s="11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19"/>
      <c r="Z87" s="119"/>
      <c r="AA87" s="9"/>
    </row>
    <row r="88" ht="15.75" customHeight="1">
      <c r="A88" s="9"/>
      <c r="B88" s="206"/>
      <c r="C88" s="9"/>
      <c r="D88" s="9"/>
      <c r="E88" s="11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19"/>
      <c r="Z88" s="119"/>
      <c r="AA88" s="9"/>
    </row>
    <row r="89" ht="15.75" customHeight="1">
      <c r="A89" s="9"/>
      <c r="B89" s="206"/>
      <c r="C89" s="9"/>
      <c r="D89" s="9"/>
      <c r="E89" s="11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19"/>
      <c r="Z89" s="119"/>
      <c r="AA89" s="9"/>
    </row>
    <row r="90" ht="15.75" customHeight="1">
      <c r="A90" s="9"/>
      <c r="B90" s="206"/>
      <c r="C90" s="9"/>
      <c r="D90" s="9"/>
      <c r="E90" s="11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19"/>
      <c r="Z90" s="119"/>
      <c r="AA90" s="9"/>
    </row>
    <row r="91" ht="15.75" customHeight="1">
      <c r="A91" s="9"/>
      <c r="B91" s="206"/>
      <c r="C91" s="9"/>
      <c r="D91" s="9"/>
      <c r="E91" s="11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19"/>
      <c r="Z91" s="119"/>
      <c r="AA91" s="9"/>
    </row>
    <row r="92" ht="15.75" customHeight="1">
      <c r="A92" s="9"/>
      <c r="B92" s="206"/>
      <c r="C92" s="9"/>
      <c r="D92" s="9"/>
      <c r="E92" s="11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19"/>
      <c r="Z92" s="119"/>
      <c r="AA92" s="9"/>
    </row>
    <row r="93" ht="15.75" customHeight="1">
      <c r="A93" s="9"/>
      <c r="B93" s="206"/>
      <c r="C93" s="9"/>
      <c r="D93" s="9"/>
      <c r="E93" s="11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19"/>
      <c r="Z93" s="119"/>
      <c r="AA93" s="9"/>
    </row>
    <row r="94" ht="15.75" customHeight="1">
      <c r="A94" s="9"/>
      <c r="B94" s="206"/>
      <c r="C94" s="9"/>
      <c r="D94" s="9"/>
      <c r="E94" s="11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19"/>
      <c r="Z94" s="119"/>
      <c r="AA94" s="9"/>
    </row>
    <row r="95" ht="15.75" customHeight="1">
      <c r="A95" s="9"/>
      <c r="B95" s="206"/>
      <c r="C95" s="9"/>
      <c r="D95" s="9"/>
      <c r="E95" s="11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19"/>
      <c r="Z95" s="119"/>
      <c r="AA95" s="9"/>
    </row>
    <row r="96" ht="15.75" customHeight="1">
      <c r="A96" s="9"/>
      <c r="B96" s="206"/>
      <c r="C96" s="9"/>
      <c r="D96" s="9"/>
      <c r="E96" s="11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19"/>
      <c r="Z96" s="119"/>
      <c r="AA96" s="9"/>
    </row>
    <row r="97" ht="15.75" customHeight="1">
      <c r="A97" s="9"/>
      <c r="B97" s="206"/>
      <c r="C97" s="9"/>
      <c r="D97" s="9"/>
      <c r="E97" s="11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19"/>
      <c r="Z97" s="119"/>
      <c r="AA97" s="9"/>
    </row>
    <row r="98" ht="15.75" customHeight="1">
      <c r="A98" s="9"/>
      <c r="B98" s="206"/>
      <c r="C98" s="9"/>
      <c r="D98" s="9"/>
      <c r="E98" s="11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19"/>
      <c r="Z98" s="119"/>
      <c r="AA98" s="9"/>
    </row>
    <row r="99" ht="15.75" customHeight="1">
      <c r="A99" s="9"/>
      <c r="B99" s="206"/>
      <c r="C99" s="9"/>
      <c r="D99" s="9"/>
      <c r="E99" s="11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19"/>
      <c r="Z99" s="119"/>
      <c r="AA99" s="9"/>
    </row>
    <row r="100" ht="15.75" customHeight="1">
      <c r="A100" s="9"/>
      <c r="B100" s="206"/>
      <c r="C100" s="9"/>
      <c r="D100" s="9"/>
      <c r="E100" s="11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19"/>
      <c r="Z100" s="119"/>
      <c r="AA100" s="9"/>
    </row>
    <row r="101" ht="15.75" customHeight="1">
      <c r="A101" s="9"/>
      <c r="B101" s="206"/>
      <c r="C101" s="9"/>
      <c r="D101" s="9"/>
      <c r="E101" s="11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19"/>
      <c r="Z101" s="119"/>
      <c r="AA101" s="9"/>
    </row>
    <row r="102" ht="15.75" customHeight="1">
      <c r="A102" s="9"/>
      <c r="B102" s="206"/>
      <c r="C102" s="9"/>
      <c r="D102" s="9"/>
      <c r="E102" s="11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19"/>
      <c r="Z102" s="119"/>
      <c r="AA102" s="9"/>
    </row>
    <row r="103" ht="15.75" customHeight="1">
      <c r="A103" s="9"/>
      <c r="B103" s="206"/>
      <c r="C103" s="9"/>
      <c r="D103" s="9"/>
      <c r="E103" s="11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19"/>
      <c r="Z103" s="119"/>
      <c r="AA103" s="9"/>
    </row>
    <row r="104" ht="15.75" customHeight="1">
      <c r="A104" s="9"/>
      <c r="B104" s="206"/>
      <c r="C104" s="9"/>
      <c r="D104" s="9"/>
      <c r="E104" s="11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19"/>
      <c r="Z104" s="119"/>
      <c r="AA104" s="9"/>
    </row>
    <row r="105" ht="15.75" customHeight="1">
      <c r="A105" s="9"/>
      <c r="B105" s="206"/>
      <c r="C105" s="9"/>
      <c r="D105" s="9"/>
      <c r="E105" s="11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19"/>
      <c r="Z105" s="119"/>
      <c r="AA105" s="9"/>
    </row>
    <row r="106" ht="15.75" customHeight="1">
      <c r="A106" s="9"/>
      <c r="B106" s="206"/>
      <c r="C106" s="9"/>
      <c r="D106" s="9"/>
      <c r="E106" s="11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19"/>
      <c r="Z106" s="119"/>
      <c r="AA106" s="9"/>
    </row>
    <row r="107" ht="15.75" customHeight="1">
      <c r="A107" s="9"/>
      <c r="B107" s="206"/>
      <c r="C107" s="9"/>
      <c r="D107" s="9"/>
      <c r="E107" s="11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19"/>
      <c r="Z107" s="119"/>
      <c r="AA107" s="9"/>
    </row>
    <row r="108" ht="15.75" customHeight="1">
      <c r="A108" s="9"/>
      <c r="B108" s="206"/>
      <c r="C108" s="9"/>
      <c r="D108" s="9"/>
      <c r="E108" s="11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19"/>
      <c r="Z108" s="119"/>
      <c r="AA108" s="9"/>
    </row>
    <row r="109" ht="15.75" customHeight="1">
      <c r="A109" s="9"/>
      <c r="B109" s="206"/>
      <c r="C109" s="9"/>
      <c r="D109" s="9"/>
      <c r="E109" s="11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19"/>
      <c r="Z109" s="119"/>
      <c r="AA109" s="9"/>
    </row>
    <row r="110" ht="15.75" customHeight="1">
      <c r="A110" s="9"/>
      <c r="B110" s="206"/>
      <c r="C110" s="9"/>
      <c r="D110" s="9"/>
      <c r="E110" s="11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19"/>
      <c r="Z110" s="119"/>
      <c r="AA110" s="9"/>
    </row>
    <row r="111" ht="15.75" customHeight="1">
      <c r="A111" s="9"/>
      <c r="B111" s="206"/>
      <c r="C111" s="9"/>
      <c r="D111" s="9"/>
      <c r="E111" s="11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19"/>
      <c r="Z111" s="119"/>
      <c r="AA111" s="9"/>
    </row>
    <row r="112" ht="15.75" customHeight="1">
      <c r="A112" s="9"/>
      <c r="B112" s="206"/>
      <c r="C112" s="9"/>
      <c r="D112" s="9"/>
      <c r="E112" s="11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19"/>
      <c r="Z112" s="119"/>
      <c r="AA112" s="9"/>
    </row>
    <row r="113" ht="15.75" customHeight="1">
      <c r="A113" s="9"/>
      <c r="B113" s="206"/>
      <c r="C113" s="9"/>
      <c r="D113" s="9"/>
      <c r="E113" s="11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19"/>
      <c r="Z113" s="119"/>
      <c r="AA113" s="9"/>
    </row>
    <row r="114" ht="15.75" customHeight="1">
      <c r="A114" s="9"/>
      <c r="B114" s="206"/>
      <c r="C114" s="9"/>
      <c r="D114" s="9"/>
      <c r="E114" s="11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19"/>
      <c r="Z114" s="119"/>
      <c r="AA114" s="9"/>
    </row>
    <row r="115" ht="15.75" customHeight="1">
      <c r="A115" s="9"/>
      <c r="B115" s="206"/>
      <c r="C115" s="9"/>
      <c r="D115" s="9"/>
      <c r="E115" s="11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19"/>
      <c r="Z115" s="119"/>
      <c r="AA115" s="9"/>
    </row>
    <row r="116" ht="15.75" customHeight="1">
      <c r="A116" s="9"/>
      <c r="B116" s="206"/>
      <c r="C116" s="9"/>
      <c r="D116" s="9"/>
      <c r="E116" s="11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19"/>
      <c r="Z116" s="119"/>
      <c r="AA116" s="9"/>
    </row>
    <row r="117" ht="15.75" customHeight="1">
      <c r="A117" s="9"/>
      <c r="B117" s="120"/>
      <c r="C117" s="9"/>
      <c r="D117" s="9"/>
      <c r="E117" s="11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19"/>
      <c r="Z117" s="119"/>
      <c r="AA117" s="9"/>
    </row>
    <row r="118" ht="15.75" customHeight="1">
      <c r="A118" s="9"/>
      <c r="B118" s="120"/>
      <c r="C118" s="9"/>
      <c r="D118" s="9"/>
      <c r="E118" s="11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19"/>
      <c r="Z118" s="119"/>
      <c r="AA118" s="9"/>
    </row>
    <row r="119" ht="15.75" customHeight="1">
      <c r="A119" s="9"/>
      <c r="B119" s="120"/>
      <c r="C119" s="9"/>
      <c r="D119" s="9"/>
      <c r="E119" s="11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19"/>
      <c r="Z119" s="119"/>
      <c r="AA119" s="9"/>
    </row>
    <row r="120" ht="15.75" customHeight="1">
      <c r="A120" s="9"/>
      <c r="B120" s="120"/>
      <c r="C120" s="9"/>
      <c r="D120" s="9"/>
      <c r="E120" s="11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19"/>
      <c r="Z120" s="119"/>
      <c r="AA120" s="9"/>
    </row>
    <row r="121" ht="15.75" customHeight="1">
      <c r="A121" s="9"/>
      <c r="B121" s="120"/>
      <c r="C121" s="9"/>
      <c r="D121" s="9"/>
      <c r="E121" s="11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19"/>
      <c r="Z121" s="119"/>
      <c r="AA121" s="9"/>
    </row>
    <row r="122" ht="15.75" customHeight="1">
      <c r="A122" s="9"/>
      <c r="B122" s="120"/>
      <c r="C122" s="9"/>
      <c r="D122" s="9"/>
      <c r="E122" s="11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19"/>
      <c r="Z122" s="119"/>
      <c r="AA122" s="9"/>
    </row>
    <row r="123" ht="15.75" customHeight="1">
      <c r="A123" s="9"/>
      <c r="B123" s="120"/>
      <c r="C123" s="9"/>
      <c r="D123" s="9"/>
      <c r="E123" s="11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19"/>
      <c r="Z123" s="119"/>
      <c r="AA123" s="9"/>
    </row>
    <row r="124" ht="15.75" customHeight="1">
      <c r="A124" s="9"/>
      <c r="B124" s="120"/>
      <c r="C124" s="9"/>
      <c r="D124" s="9"/>
      <c r="E124" s="11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19"/>
      <c r="Z124" s="119"/>
      <c r="AA124" s="9"/>
    </row>
    <row r="125" ht="15.75" customHeight="1">
      <c r="A125" s="9"/>
      <c r="B125" s="120"/>
      <c r="C125" s="9"/>
      <c r="D125" s="9"/>
      <c r="E125" s="11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19"/>
      <c r="Z125" s="119"/>
      <c r="AA125" s="9"/>
    </row>
    <row r="126" ht="15.75" customHeight="1">
      <c r="A126" s="9"/>
      <c r="B126" s="120"/>
      <c r="C126" s="9"/>
      <c r="D126" s="9"/>
      <c r="E126" s="11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19"/>
      <c r="Z126" s="119"/>
      <c r="AA126" s="9"/>
    </row>
    <row r="127" ht="15.75" customHeight="1">
      <c r="A127" s="9"/>
      <c r="B127" s="120"/>
      <c r="C127" s="9"/>
      <c r="D127" s="9"/>
      <c r="E127" s="11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19"/>
      <c r="Z127" s="119"/>
      <c r="AA127" s="9"/>
    </row>
    <row r="128" ht="15.75" customHeight="1">
      <c r="A128" s="9"/>
      <c r="B128" s="120"/>
      <c r="C128" s="9"/>
      <c r="D128" s="9"/>
      <c r="E128" s="11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19"/>
      <c r="Z128" s="119"/>
      <c r="AA128" s="9"/>
    </row>
    <row r="129" ht="15.75" customHeight="1">
      <c r="A129" s="9"/>
      <c r="B129" s="120"/>
      <c r="C129" s="9"/>
      <c r="D129" s="9"/>
      <c r="E129" s="11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19"/>
      <c r="Z129" s="119"/>
      <c r="AA129" s="9"/>
    </row>
    <row r="130" ht="15.75" customHeight="1">
      <c r="A130" s="9"/>
      <c r="B130" s="120"/>
      <c r="C130" s="9"/>
      <c r="D130" s="9"/>
      <c r="E130" s="11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19"/>
      <c r="Z130" s="119"/>
      <c r="AA130" s="9"/>
    </row>
    <row r="131" ht="15.75" customHeight="1">
      <c r="A131" s="9"/>
      <c r="B131" s="120"/>
      <c r="C131" s="9"/>
      <c r="D131" s="9"/>
      <c r="E131" s="11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19"/>
      <c r="Z131" s="119"/>
      <c r="AA131" s="9"/>
    </row>
    <row r="132" ht="15.75" customHeight="1">
      <c r="A132" s="9"/>
      <c r="B132" s="120"/>
      <c r="C132" s="9"/>
      <c r="D132" s="9"/>
      <c r="E132" s="11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19"/>
      <c r="Z132" s="119"/>
      <c r="AA132" s="9"/>
    </row>
    <row r="133" ht="15.75" customHeight="1">
      <c r="A133" s="9"/>
      <c r="B133" s="120"/>
      <c r="C133" s="9"/>
      <c r="D133" s="9"/>
      <c r="E133" s="11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19"/>
      <c r="Z133" s="119"/>
      <c r="AA133" s="9"/>
    </row>
    <row r="134" ht="15.75" customHeight="1">
      <c r="A134" s="9"/>
      <c r="B134" s="120"/>
      <c r="C134" s="9"/>
      <c r="D134" s="9"/>
      <c r="E134" s="11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19"/>
      <c r="Z134" s="119"/>
      <c r="AA134" s="9"/>
    </row>
    <row r="135" ht="15.75" customHeight="1">
      <c r="A135" s="9"/>
      <c r="B135" s="120"/>
      <c r="C135" s="9"/>
      <c r="D135" s="9"/>
      <c r="E135" s="11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19"/>
      <c r="Z135" s="119"/>
      <c r="AA135" s="9"/>
    </row>
    <row r="136" ht="15.75" customHeight="1">
      <c r="A136" s="9"/>
      <c r="B136" s="120"/>
      <c r="C136" s="9"/>
      <c r="D136" s="9"/>
      <c r="E136" s="11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19"/>
      <c r="Z136" s="119"/>
      <c r="AA136" s="9"/>
    </row>
    <row r="137" ht="15.75" customHeight="1">
      <c r="A137" s="9"/>
      <c r="B137" s="120"/>
      <c r="C137" s="9"/>
      <c r="D137" s="9"/>
      <c r="E137" s="11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19"/>
      <c r="Z137" s="119"/>
      <c r="AA137" s="9"/>
    </row>
    <row r="138" ht="15.75" customHeight="1">
      <c r="A138" s="9"/>
      <c r="B138" s="120"/>
      <c r="C138" s="9"/>
      <c r="D138" s="9"/>
      <c r="E138" s="11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19"/>
      <c r="Z138" s="119"/>
      <c r="AA138" s="9"/>
    </row>
    <row r="139" ht="15.75" customHeight="1">
      <c r="A139" s="9"/>
      <c r="B139" s="120"/>
      <c r="C139" s="9"/>
      <c r="D139" s="9"/>
      <c r="E139" s="11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19"/>
      <c r="Z139" s="119"/>
      <c r="AA139" s="9"/>
    </row>
    <row r="140" ht="15.75" customHeight="1">
      <c r="A140" s="9"/>
      <c r="B140" s="120"/>
      <c r="C140" s="9"/>
      <c r="D140" s="9"/>
      <c r="E140" s="11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19"/>
      <c r="Z140" s="119"/>
      <c r="AA140" s="9"/>
    </row>
    <row r="141" ht="15.75" customHeight="1">
      <c r="A141" s="9"/>
      <c r="B141" s="120"/>
      <c r="C141" s="9"/>
      <c r="D141" s="9"/>
      <c r="E141" s="11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19"/>
      <c r="Z141" s="119"/>
      <c r="AA141" s="9"/>
    </row>
    <row r="142" ht="15.75" customHeight="1">
      <c r="A142" s="9"/>
      <c r="B142" s="120"/>
      <c r="C142" s="9"/>
      <c r="D142" s="9"/>
      <c r="E142" s="11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19"/>
      <c r="Z142" s="119"/>
      <c r="AA142" s="9"/>
    </row>
    <row r="143" ht="15.75" customHeight="1">
      <c r="A143" s="9"/>
      <c r="B143" s="120"/>
      <c r="C143" s="9"/>
      <c r="D143" s="9"/>
      <c r="E143" s="11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19"/>
      <c r="Z143" s="119"/>
      <c r="AA143" s="9"/>
    </row>
    <row r="144" ht="15.75" customHeight="1">
      <c r="A144" s="9"/>
      <c r="B144" s="120"/>
      <c r="C144" s="9"/>
      <c r="D144" s="9"/>
      <c r="E144" s="11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19"/>
      <c r="Z144" s="119"/>
      <c r="AA144" s="9"/>
    </row>
    <row r="145" ht="15.75" customHeight="1">
      <c r="A145" s="9"/>
      <c r="B145" s="120"/>
      <c r="C145" s="9"/>
      <c r="D145" s="9"/>
      <c r="E145" s="11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19"/>
      <c r="Z145" s="119"/>
      <c r="AA145" s="9"/>
    </row>
    <row r="146" ht="15.75" customHeight="1">
      <c r="A146" s="9"/>
      <c r="B146" s="120"/>
      <c r="C146" s="9"/>
      <c r="D146" s="9"/>
      <c r="E146" s="11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19"/>
      <c r="Z146" s="119"/>
      <c r="AA146" s="9"/>
    </row>
    <row r="147" ht="15.75" customHeight="1">
      <c r="A147" s="9"/>
      <c r="B147" s="120"/>
      <c r="C147" s="9"/>
      <c r="D147" s="9"/>
      <c r="E147" s="11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19"/>
      <c r="Z147" s="119"/>
      <c r="AA147" s="9"/>
    </row>
    <row r="148" ht="15.75" customHeight="1">
      <c r="A148" s="9"/>
      <c r="B148" s="120"/>
      <c r="C148" s="9"/>
      <c r="D148" s="9"/>
      <c r="E148" s="11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19"/>
      <c r="Z148" s="119"/>
      <c r="AA148" s="9"/>
    </row>
    <row r="149" ht="15.75" customHeight="1">
      <c r="A149" s="9"/>
      <c r="B149" s="120"/>
      <c r="C149" s="9"/>
      <c r="D149" s="9"/>
      <c r="E149" s="11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19"/>
      <c r="Z149" s="119"/>
      <c r="AA149" s="9"/>
    </row>
    <row r="150" ht="15.75" customHeight="1">
      <c r="A150" s="9"/>
      <c r="B150" s="120"/>
      <c r="C150" s="9"/>
      <c r="D150" s="9"/>
      <c r="E150" s="11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19"/>
      <c r="Z150" s="119"/>
      <c r="AA150" s="9"/>
    </row>
    <row r="151" ht="15.75" customHeight="1">
      <c r="A151" s="9"/>
      <c r="B151" s="120"/>
      <c r="C151" s="9"/>
      <c r="D151" s="9"/>
      <c r="E151" s="11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19"/>
      <c r="Z151" s="119"/>
      <c r="AA151" s="9"/>
    </row>
    <row r="152" ht="15.75" customHeight="1">
      <c r="A152" s="9"/>
      <c r="B152" s="120"/>
      <c r="C152" s="9"/>
      <c r="D152" s="9"/>
      <c r="E152" s="11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19"/>
      <c r="Z152" s="119"/>
      <c r="AA152" s="9"/>
    </row>
    <row r="153" ht="15.75" customHeight="1">
      <c r="A153" s="9"/>
      <c r="B153" s="120"/>
      <c r="C153" s="9"/>
      <c r="D153" s="9"/>
      <c r="E153" s="11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19"/>
      <c r="Z153" s="119"/>
      <c r="AA153" s="9"/>
    </row>
    <row r="154" ht="15.75" customHeight="1">
      <c r="A154" s="9"/>
      <c r="B154" s="120"/>
      <c r="C154" s="9"/>
      <c r="D154" s="9"/>
      <c r="E154" s="11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19"/>
      <c r="Z154" s="119"/>
      <c r="AA154" s="9"/>
    </row>
    <row r="155" ht="15.75" customHeight="1">
      <c r="A155" s="9"/>
      <c r="B155" s="120"/>
      <c r="C155" s="9"/>
      <c r="D155" s="9"/>
      <c r="E155" s="11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19"/>
      <c r="Z155" s="119"/>
      <c r="AA155" s="9"/>
    </row>
    <row r="156" ht="15.75" customHeight="1">
      <c r="A156" s="9"/>
      <c r="B156" s="120"/>
      <c r="C156" s="9"/>
      <c r="D156" s="9"/>
      <c r="E156" s="11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19"/>
      <c r="Z156" s="119"/>
      <c r="AA156" s="9"/>
    </row>
    <row r="157" ht="15.75" customHeight="1">
      <c r="A157" s="9"/>
      <c r="B157" s="120"/>
      <c r="C157" s="9"/>
      <c r="D157" s="9"/>
      <c r="E157" s="11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19"/>
      <c r="Z157" s="119"/>
      <c r="AA157" s="9"/>
    </row>
    <row r="158" ht="15.75" customHeight="1">
      <c r="A158" s="9"/>
      <c r="B158" s="120"/>
      <c r="C158" s="9"/>
      <c r="D158" s="9"/>
      <c r="E158" s="11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19"/>
      <c r="Z158" s="119"/>
      <c r="AA158" s="9"/>
    </row>
    <row r="159" ht="15.75" customHeight="1">
      <c r="A159" s="9"/>
      <c r="B159" s="120"/>
      <c r="C159" s="9"/>
      <c r="D159" s="9"/>
      <c r="E159" s="11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19"/>
      <c r="Z159" s="119"/>
      <c r="AA159" s="9"/>
    </row>
    <row r="160" ht="15.75" customHeight="1">
      <c r="A160" s="9"/>
      <c r="B160" s="120"/>
      <c r="C160" s="9"/>
      <c r="D160" s="9"/>
      <c r="E160" s="11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19"/>
      <c r="Z160" s="119"/>
      <c r="AA160" s="9"/>
    </row>
    <row r="161" ht="15.75" customHeight="1">
      <c r="A161" s="9"/>
      <c r="B161" s="120"/>
      <c r="C161" s="9"/>
      <c r="D161" s="9"/>
      <c r="E161" s="11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19"/>
      <c r="Z161" s="119"/>
      <c r="AA161" s="9"/>
    </row>
    <row r="162" ht="15.75" customHeight="1">
      <c r="A162" s="9"/>
      <c r="B162" s="120"/>
      <c r="C162" s="9"/>
      <c r="D162" s="9"/>
      <c r="E162" s="11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19"/>
      <c r="Z162" s="119"/>
      <c r="AA162" s="9"/>
    </row>
    <row r="163" ht="15.75" customHeight="1">
      <c r="A163" s="9"/>
      <c r="B163" s="120"/>
      <c r="C163" s="9"/>
      <c r="D163" s="9"/>
      <c r="E163" s="11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19"/>
      <c r="Z163" s="119"/>
      <c r="AA163" s="9"/>
    </row>
    <row r="164" ht="15.75" customHeight="1">
      <c r="A164" s="9"/>
      <c r="B164" s="120"/>
      <c r="C164" s="9"/>
      <c r="D164" s="9"/>
      <c r="E164" s="11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19"/>
      <c r="Z164" s="119"/>
      <c r="AA164" s="9"/>
    </row>
    <row r="165" ht="15.75" customHeight="1">
      <c r="A165" s="9"/>
      <c r="B165" s="120"/>
      <c r="C165" s="9"/>
      <c r="D165" s="9"/>
      <c r="E165" s="11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19"/>
      <c r="Z165" s="119"/>
      <c r="AA165" s="9"/>
    </row>
    <row r="166" ht="15.75" customHeight="1">
      <c r="A166" s="9"/>
      <c r="B166" s="120"/>
      <c r="C166" s="9"/>
      <c r="D166" s="9"/>
      <c r="E166" s="11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19"/>
      <c r="Z166" s="119"/>
      <c r="AA166" s="9"/>
    </row>
    <row r="167" ht="15.75" customHeight="1">
      <c r="A167" s="9"/>
      <c r="B167" s="120"/>
      <c r="C167" s="9"/>
      <c r="D167" s="9"/>
      <c r="E167" s="11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19"/>
      <c r="Z167" s="119"/>
      <c r="AA167" s="9"/>
    </row>
    <row r="168" ht="15.75" customHeight="1">
      <c r="A168" s="9"/>
      <c r="B168" s="120"/>
      <c r="C168" s="9"/>
      <c r="D168" s="9"/>
      <c r="E168" s="11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19"/>
      <c r="Z168" s="119"/>
      <c r="AA168" s="9"/>
    </row>
    <row r="169" ht="15.75" customHeight="1">
      <c r="A169" s="9"/>
      <c r="B169" s="120"/>
      <c r="C169" s="9"/>
      <c r="D169" s="9"/>
      <c r="E169" s="11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19"/>
      <c r="Z169" s="119"/>
      <c r="AA169" s="9"/>
    </row>
    <row r="170" ht="15.75" customHeight="1">
      <c r="A170" s="9"/>
      <c r="B170" s="120"/>
      <c r="C170" s="9"/>
      <c r="D170" s="9"/>
      <c r="E170" s="11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19"/>
      <c r="Z170" s="119"/>
      <c r="AA170" s="9"/>
    </row>
    <row r="171" ht="15.75" customHeight="1">
      <c r="A171" s="9"/>
      <c r="B171" s="120"/>
      <c r="C171" s="9"/>
      <c r="D171" s="9"/>
      <c r="E171" s="11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19"/>
      <c r="Z171" s="119"/>
      <c r="AA171" s="9"/>
    </row>
    <row r="172" ht="15.75" customHeight="1">
      <c r="A172" s="9"/>
      <c r="B172" s="120"/>
      <c r="C172" s="9"/>
      <c r="D172" s="9"/>
      <c r="E172" s="11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19"/>
      <c r="Z172" s="119"/>
      <c r="AA172" s="9"/>
    </row>
    <row r="173" ht="15.75" customHeight="1">
      <c r="A173" s="9"/>
      <c r="B173" s="120"/>
      <c r="C173" s="9"/>
      <c r="D173" s="9"/>
      <c r="E173" s="11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19"/>
      <c r="Z173" s="119"/>
      <c r="AA173" s="9"/>
    </row>
    <row r="174" ht="15.75" customHeight="1">
      <c r="A174" s="9"/>
      <c r="B174" s="120"/>
      <c r="C174" s="9"/>
      <c r="D174" s="9"/>
      <c r="E174" s="11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119"/>
      <c r="Z174" s="119"/>
      <c r="AA174" s="9"/>
    </row>
    <row r="175" ht="15.75" customHeight="1">
      <c r="A175" s="9"/>
      <c r="B175" s="120"/>
      <c r="C175" s="9"/>
      <c r="D175" s="9"/>
      <c r="E175" s="11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119"/>
      <c r="Z175" s="119"/>
      <c r="AA175" s="9"/>
    </row>
    <row r="176" ht="15.75" customHeight="1">
      <c r="A176" s="9"/>
      <c r="B176" s="120"/>
      <c r="C176" s="9"/>
      <c r="D176" s="9"/>
      <c r="E176" s="11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119"/>
      <c r="Z176" s="119"/>
      <c r="AA176" s="9"/>
    </row>
    <row r="177" ht="15.75" customHeight="1">
      <c r="A177" s="9"/>
      <c r="B177" s="120"/>
      <c r="C177" s="9"/>
      <c r="D177" s="9"/>
      <c r="E177" s="11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19"/>
      <c r="Z177" s="119"/>
      <c r="AA177" s="9"/>
    </row>
    <row r="178" ht="15.75" customHeight="1">
      <c r="A178" s="9"/>
      <c r="B178" s="120"/>
      <c r="C178" s="9"/>
      <c r="D178" s="9"/>
      <c r="E178" s="11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119"/>
      <c r="Z178" s="119"/>
      <c r="AA178" s="9"/>
    </row>
    <row r="179" ht="15.75" customHeight="1">
      <c r="A179" s="9"/>
      <c r="B179" s="120"/>
      <c r="C179" s="9"/>
      <c r="D179" s="9"/>
      <c r="E179" s="11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119"/>
      <c r="Z179" s="119"/>
      <c r="AA179" s="9"/>
    </row>
    <row r="180" ht="15.75" customHeight="1">
      <c r="A180" s="9"/>
      <c r="B180" s="120"/>
      <c r="C180" s="9"/>
      <c r="D180" s="9"/>
      <c r="E180" s="11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119"/>
      <c r="Z180" s="119"/>
      <c r="AA180" s="9"/>
    </row>
    <row r="181" ht="15.75" customHeight="1">
      <c r="A181" s="9"/>
      <c r="B181" s="120"/>
      <c r="C181" s="9"/>
      <c r="D181" s="9"/>
      <c r="E181" s="11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119"/>
      <c r="Z181" s="119"/>
      <c r="AA181" s="9"/>
    </row>
    <row r="182" ht="15.75" customHeight="1">
      <c r="A182" s="9"/>
      <c r="B182" s="120"/>
      <c r="C182" s="9"/>
      <c r="D182" s="9"/>
      <c r="E182" s="11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119"/>
      <c r="Z182" s="119"/>
      <c r="AA182" s="9"/>
    </row>
    <row r="183" ht="15.75" customHeight="1">
      <c r="A183" s="9"/>
      <c r="B183" s="120"/>
      <c r="C183" s="9"/>
      <c r="D183" s="9"/>
      <c r="E183" s="11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119"/>
      <c r="Z183" s="119"/>
      <c r="AA183" s="9"/>
    </row>
    <row r="184" ht="15.75" customHeight="1">
      <c r="A184" s="9"/>
      <c r="B184" s="120"/>
      <c r="C184" s="9"/>
      <c r="D184" s="9"/>
      <c r="E184" s="11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119"/>
      <c r="Z184" s="119"/>
      <c r="AA184" s="9"/>
    </row>
    <row r="185" ht="15.75" customHeight="1">
      <c r="A185" s="9"/>
      <c r="B185" s="120"/>
      <c r="C185" s="9"/>
      <c r="D185" s="9"/>
      <c r="E185" s="11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119"/>
      <c r="Z185" s="119"/>
      <c r="AA185" s="9"/>
    </row>
    <row r="186" ht="15.75" customHeight="1">
      <c r="A186" s="9"/>
      <c r="B186" s="120"/>
      <c r="C186" s="9"/>
      <c r="D186" s="9"/>
      <c r="E186" s="11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119"/>
      <c r="Z186" s="119"/>
      <c r="AA186" s="9"/>
    </row>
    <row r="187" ht="15.75" customHeight="1">
      <c r="A187" s="9"/>
      <c r="B187" s="120"/>
      <c r="C187" s="9"/>
      <c r="D187" s="9"/>
      <c r="E187" s="11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119"/>
      <c r="Z187" s="119"/>
      <c r="AA187" s="9"/>
    </row>
    <row r="188" ht="15.75" customHeight="1">
      <c r="A188" s="9"/>
      <c r="B188" s="120"/>
      <c r="C188" s="9"/>
      <c r="D188" s="9"/>
      <c r="E188" s="11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119"/>
      <c r="Z188" s="119"/>
      <c r="AA188" s="9"/>
    </row>
    <row r="189" ht="15.75" customHeight="1">
      <c r="A189" s="9"/>
      <c r="B189" s="120"/>
      <c r="C189" s="9"/>
      <c r="D189" s="9"/>
      <c r="E189" s="11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119"/>
      <c r="Z189" s="119"/>
      <c r="AA189" s="9"/>
    </row>
    <row r="190" ht="15.75" customHeight="1">
      <c r="A190" s="9"/>
      <c r="B190" s="120"/>
      <c r="C190" s="9"/>
      <c r="D190" s="9"/>
      <c r="E190" s="11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119"/>
      <c r="Z190" s="119"/>
      <c r="AA190" s="9"/>
    </row>
    <row r="191" ht="15.75" customHeight="1">
      <c r="A191" s="9"/>
      <c r="B191" s="120"/>
      <c r="C191" s="9"/>
      <c r="D191" s="9"/>
      <c r="E191" s="11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119"/>
      <c r="Z191" s="119"/>
      <c r="AA191" s="9"/>
    </row>
    <row r="192" ht="15.75" customHeight="1">
      <c r="A192" s="9"/>
      <c r="B192" s="120"/>
      <c r="C192" s="9"/>
      <c r="D192" s="9"/>
      <c r="E192" s="11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119"/>
      <c r="Z192" s="119"/>
      <c r="AA192" s="9"/>
    </row>
    <row r="193" ht="15.75" customHeight="1">
      <c r="A193" s="9"/>
      <c r="B193" s="120"/>
      <c r="C193" s="9"/>
      <c r="D193" s="9"/>
      <c r="E193" s="11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119"/>
      <c r="Z193" s="119"/>
      <c r="AA193" s="9"/>
    </row>
    <row r="194" ht="15.75" customHeight="1">
      <c r="A194" s="9"/>
      <c r="B194" s="120"/>
      <c r="C194" s="9"/>
      <c r="D194" s="9"/>
      <c r="E194" s="11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119"/>
      <c r="Z194" s="119"/>
      <c r="AA194" s="9"/>
    </row>
    <row r="195" ht="15.75" customHeight="1">
      <c r="A195" s="9"/>
      <c r="B195" s="120"/>
      <c r="C195" s="9"/>
      <c r="D195" s="9"/>
      <c r="E195" s="11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119"/>
      <c r="Z195" s="119"/>
      <c r="AA195" s="9"/>
    </row>
    <row r="196" ht="15.75" customHeight="1">
      <c r="A196" s="9"/>
      <c r="B196" s="120"/>
      <c r="C196" s="9"/>
      <c r="D196" s="9"/>
      <c r="E196" s="11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119"/>
      <c r="Z196" s="119"/>
      <c r="AA196" s="9"/>
    </row>
    <row r="197" ht="15.75" customHeight="1">
      <c r="A197" s="9"/>
      <c r="B197" s="120"/>
      <c r="C197" s="9"/>
      <c r="D197" s="9"/>
      <c r="E197" s="11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119"/>
      <c r="Z197" s="119"/>
      <c r="AA197" s="9"/>
    </row>
    <row r="198" ht="15.75" customHeight="1">
      <c r="A198" s="9"/>
      <c r="B198" s="120"/>
      <c r="C198" s="9"/>
      <c r="D198" s="9"/>
      <c r="E198" s="11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119"/>
      <c r="Z198" s="119"/>
      <c r="AA198" s="9"/>
    </row>
    <row r="199" ht="15.75" customHeight="1">
      <c r="A199" s="9"/>
      <c r="B199" s="120"/>
      <c r="C199" s="9"/>
      <c r="D199" s="9"/>
      <c r="E199" s="11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19"/>
      <c r="Z199" s="119"/>
      <c r="AA199" s="9"/>
    </row>
    <row r="200" ht="15.75" customHeight="1">
      <c r="A200" s="9"/>
      <c r="B200" s="120"/>
      <c r="C200" s="9"/>
      <c r="D200" s="9"/>
      <c r="E200" s="11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119"/>
      <c r="Z200" s="119"/>
      <c r="AA200" s="9"/>
    </row>
    <row r="201" ht="15.75" customHeight="1">
      <c r="A201" s="9"/>
      <c r="B201" s="120"/>
      <c r="C201" s="9"/>
      <c r="D201" s="9"/>
      <c r="E201" s="11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119"/>
      <c r="Z201" s="119"/>
      <c r="AA201" s="9"/>
    </row>
    <row r="202" ht="15.75" customHeight="1">
      <c r="A202" s="9"/>
      <c r="B202" s="120"/>
      <c r="C202" s="9"/>
      <c r="D202" s="9"/>
      <c r="E202" s="11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119"/>
      <c r="Z202" s="119"/>
      <c r="AA202" s="9"/>
    </row>
    <row r="203" ht="15.75" customHeight="1">
      <c r="A203" s="9"/>
      <c r="B203" s="120"/>
      <c r="C203" s="9"/>
      <c r="D203" s="9"/>
      <c r="E203" s="11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119"/>
      <c r="Z203" s="119"/>
      <c r="AA203" s="9"/>
    </row>
    <row r="204" ht="15.75" customHeight="1">
      <c r="A204" s="9"/>
      <c r="B204" s="120"/>
      <c r="C204" s="9"/>
      <c r="D204" s="9"/>
      <c r="E204" s="11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119"/>
      <c r="Z204" s="119"/>
      <c r="AA204" s="9"/>
    </row>
    <row r="205" ht="15.75" customHeight="1">
      <c r="A205" s="9"/>
      <c r="B205" s="120"/>
      <c r="C205" s="9"/>
      <c r="D205" s="9"/>
      <c r="E205" s="11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119"/>
      <c r="Z205" s="119"/>
      <c r="AA205" s="9"/>
    </row>
    <row r="206" ht="15.75" customHeight="1">
      <c r="A206" s="9"/>
      <c r="B206" s="120"/>
      <c r="C206" s="9"/>
      <c r="D206" s="9"/>
      <c r="E206" s="11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119"/>
      <c r="Z206" s="119"/>
      <c r="AA206" s="9"/>
    </row>
    <row r="207" ht="15.75" customHeight="1">
      <c r="A207" s="9"/>
      <c r="B207" s="120"/>
      <c r="C207" s="9"/>
      <c r="D207" s="9"/>
      <c r="E207" s="11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119"/>
      <c r="Z207" s="119"/>
      <c r="AA207" s="9"/>
    </row>
    <row r="208" ht="15.75" customHeight="1">
      <c r="A208" s="9"/>
      <c r="B208" s="120"/>
      <c r="C208" s="9"/>
      <c r="D208" s="9"/>
      <c r="E208" s="11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119"/>
      <c r="Z208" s="119"/>
      <c r="AA208" s="9"/>
    </row>
    <row r="209" ht="15.75" customHeight="1">
      <c r="A209" s="9"/>
      <c r="B209" s="120"/>
      <c r="C209" s="9"/>
      <c r="D209" s="9"/>
      <c r="E209" s="11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119"/>
      <c r="Z209" s="119"/>
      <c r="AA209" s="9"/>
    </row>
    <row r="210" ht="15.75" customHeight="1">
      <c r="A210" s="9"/>
      <c r="B210" s="120"/>
      <c r="C210" s="9"/>
      <c r="D210" s="9"/>
      <c r="E210" s="11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119"/>
      <c r="Z210" s="119"/>
      <c r="AA210" s="9"/>
    </row>
    <row r="211" ht="15.75" customHeight="1">
      <c r="A211" s="9"/>
      <c r="B211" s="120"/>
      <c r="C211" s="9"/>
      <c r="D211" s="9"/>
      <c r="E211" s="11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119"/>
      <c r="Z211" s="119"/>
      <c r="AA211" s="9"/>
    </row>
    <row r="212" ht="15.75" customHeight="1">
      <c r="A212" s="9"/>
      <c r="B212" s="120"/>
      <c r="C212" s="9"/>
      <c r="D212" s="9"/>
      <c r="E212" s="11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119"/>
      <c r="Z212" s="119"/>
      <c r="AA212" s="9"/>
    </row>
    <row r="213" ht="15.75" customHeight="1">
      <c r="A213" s="9"/>
      <c r="B213" s="120"/>
      <c r="C213" s="9"/>
      <c r="D213" s="9"/>
      <c r="E213" s="11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119"/>
      <c r="Z213" s="119"/>
      <c r="AA213" s="9"/>
    </row>
    <row r="214" ht="15.75" customHeight="1">
      <c r="A214" s="9"/>
      <c r="B214" s="120"/>
      <c r="C214" s="9"/>
      <c r="D214" s="9"/>
      <c r="E214" s="11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119"/>
      <c r="Z214" s="119"/>
      <c r="AA214" s="9"/>
    </row>
    <row r="215" ht="15.75" customHeight="1">
      <c r="A215" s="9"/>
      <c r="B215" s="120"/>
      <c r="C215" s="9"/>
      <c r="D215" s="9"/>
      <c r="E215" s="11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119"/>
      <c r="Z215" s="119"/>
      <c r="AA215" s="9"/>
    </row>
    <row r="216" ht="15.75" customHeight="1">
      <c r="A216" s="9"/>
      <c r="B216" s="120"/>
      <c r="C216" s="9"/>
      <c r="D216" s="9"/>
      <c r="E216" s="11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119"/>
      <c r="Z216" s="119"/>
      <c r="AA216" s="9"/>
    </row>
    <row r="217" ht="15.75" customHeight="1">
      <c r="A217" s="9"/>
      <c r="B217" s="120"/>
      <c r="C217" s="9"/>
      <c r="D217" s="9"/>
      <c r="E217" s="11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119"/>
      <c r="Z217" s="119"/>
      <c r="AA217" s="9"/>
    </row>
    <row r="218" ht="15.75" customHeight="1">
      <c r="A218" s="9"/>
      <c r="B218" s="120"/>
      <c r="C218" s="9"/>
      <c r="D218" s="9"/>
      <c r="E218" s="11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119"/>
      <c r="Z218" s="119"/>
      <c r="AA218" s="9"/>
    </row>
    <row r="219" ht="15.75" customHeight="1">
      <c r="A219" s="9"/>
      <c r="B219" s="120"/>
      <c r="C219" s="9"/>
      <c r="D219" s="9"/>
      <c r="E219" s="11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119"/>
      <c r="Z219" s="119"/>
      <c r="AA219" s="9"/>
    </row>
    <row r="220" ht="15.75" customHeight="1">
      <c r="A220" s="9"/>
      <c r="B220" s="120"/>
      <c r="C220" s="9"/>
      <c r="D220" s="9"/>
      <c r="E220" s="11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119"/>
      <c r="Z220" s="119"/>
      <c r="AA220" s="9"/>
    </row>
    <row r="221" ht="15.75" customHeight="1">
      <c r="A221" s="9"/>
      <c r="B221" s="120"/>
      <c r="C221" s="9"/>
      <c r="D221" s="9"/>
      <c r="E221" s="11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119"/>
      <c r="Z221" s="119"/>
      <c r="AA221" s="9"/>
    </row>
    <row r="222" ht="15.75" customHeight="1">
      <c r="A222" s="9"/>
      <c r="B222" s="120"/>
      <c r="C222" s="9"/>
      <c r="D222" s="9"/>
      <c r="E222" s="11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119"/>
      <c r="Z222" s="119"/>
      <c r="AA222" s="9"/>
    </row>
    <row r="223" ht="15.75" customHeight="1">
      <c r="A223" s="9"/>
      <c r="B223" s="120"/>
      <c r="C223" s="9"/>
      <c r="D223" s="9"/>
      <c r="E223" s="11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119"/>
      <c r="Z223" s="119"/>
      <c r="AA223" s="9"/>
    </row>
    <row r="224" ht="15.75" customHeight="1">
      <c r="A224" s="9"/>
      <c r="B224" s="120"/>
      <c r="C224" s="9"/>
      <c r="D224" s="9"/>
      <c r="E224" s="11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119"/>
      <c r="Z224" s="119"/>
      <c r="AA224" s="9"/>
    </row>
    <row r="225" ht="15.75" customHeight="1">
      <c r="A225" s="9"/>
      <c r="B225" s="120"/>
      <c r="C225" s="9"/>
      <c r="D225" s="9"/>
      <c r="E225" s="11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119"/>
      <c r="Z225" s="119"/>
      <c r="AA225" s="9"/>
    </row>
    <row r="226" ht="15.75" customHeight="1">
      <c r="A226" s="9"/>
      <c r="B226" s="120"/>
      <c r="C226" s="9"/>
      <c r="D226" s="9"/>
      <c r="E226" s="11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119"/>
      <c r="Z226" s="119"/>
      <c r="AA226" s="9"/>
    </row>
    <row r="227" ht="15.75" customHeight="1">
      <c r="A227" s="9"/>
      <c r="B227" s="120"/>
      <c r="C227" s="9"/>
      <c r="D227" s="9"/>
      <c r="E227" s="11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119"/>
      <c r="Z227" s="119"/>
      <c r="AA227" s="9"/>
    </row>
    <row r="228" ht="15.75" customHeight="1">
      <c r="A228" s="9"/>
      <c r="B228" s="120"/>
      <c r="C228" s="9"/>
      <c r="D228" s="9"/>
      <c r="E228" s="11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119"/>
      <c r="Z228" s="119"/>
      <c r="AA228" s="9"/>
    </row>
    <row r="229" ht="15.75" customHeight="1">
      <c r="A229" s="9"/>
      <c r="B229" s="120"/>
      <c r="C229" s="9"/>
      <c r="D229" s="9"/>
      <c r="E229" s="11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119"/>
      <c r="Z229" s="119"/>
      <c r="AA229" s="9"/>
    </row>
    <row r="230" ht="15.75" customHeight="1">
      <c r="A230" s="9"/>
      <c r="B230" s="120"/>
      <c r="C230" s="9"/>
      <c r="D230" s="9"/>
      <c r="E230" s="11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119"/>
      <c r="Z230" s="119"/>
      <c r="AA230" s="9"/>
    </row>
    <row r="231" ht="15.75" customHeight="1">
      <c r="A231" s="9"/>
      <c r="B231" s="120"/>
      <c r="C231" s="9"/>
      <c r="D231" s="9"/>
      <c r="E231" s="11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119"/>
      <c r="Z231" s="119"/>
      <c r="AA231" s="9"/>
    </row>
    <row r="232" ht="15.75" customHeight="1">
      <c r="A232" s="9"/>
      <c r="B232" s="120"/>
      <c r="C232" s="9"/>
      <c r="D232" s="9"/>
      <c r="E232" s="11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119"/>
      <c r="Z232" s="119"/>
      <c r="AA232" s="9"/>
    </row>
    <row r="233" ht="15.75" customHeight="1">
      <c r="A233" s="9"/>
      <c r="B233" s="120"/>
      <c r="C233" s="9"/>
      <c r="D233" s="9"/>
      <c r="E233" s="11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119"/>
      <c r="Z233" s="119"/>
      <c r="AA233" s="9"/>
    </row>
    <row r="234" ht="15.75" customHeight="1">
      <c r="A234" s="9"/>
      <c r="B234" s="120"/>
      <c r="C234" s="9"/>
      <c r="D234" s="9"/>
      <c r="E234" s="11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119"/>
      <c r="Z234" s="119"/>
      <c r="AA234" s="9"/>
    </row>
    <row r="235" ht="15.75" customHeight="1">
      <c r="A235" s="9"/>
      <c r="B235" s="120"/>
      <c r="C235" s="9"/>
      <c r="D235" s="9"/>
      <c r="E235" s="11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119"/>
      <c r="Z235" s="119"/>
      <c r="AA235" s="9"/>
    </row>
    <row r="236" ht="15.75" customHeight="1">
      <c r="A236" s="9"/>
      <c r="B236" s="120"/>
      <c r="C236" s="9"/>
      <c r="D236" s="9"/>
      <c r="E236" s="11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119"/>
      <c r="Z236" s="119"/>
      <c r="AA236" s="9"/>
    </row>
    <row r="237" ht="15.75" customHeight="1">
      <c r="A237" s="9"/>
      <c r="B237" s="120"/>
      <c r="C237" s="9"/>
      <c r="D237" s="9"/>
      <c r="E237" s="11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119"/>
      <c r="Z237" s="119"/>
      <c r="AA237" s="9"/>
    </row>
    <row r="238" ht="15.75" customHeight="1">
      <c r="A238" s="9"/>
      <c r="B238" s="120"/>
      <c r="C238" s="9"/>
      <c r="D238" s="9"/>
      <c r="E238" s="11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119"/>
      <c r="Z238" s="119"/>
      <c r="AA238" s="9"/>
    </row>
    <row r="239" ht="15.75" customHeight="1">
      <c r="A239" s="9"/>
      <c r="B239" s="120"/>
      <c r="C239" s="9"/>
      <c r="D239" s="9"/>
      <c r="E239" s="11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119"/>
      <c r="Z239" s="119"/>
      <c r="AA239" s="9"/>
    </row>
    <row r="240" ht="15.75" customHeight="1">
      <c r="A240" s="9"/>
      <c r="B240" s="120"/>
      <c r="C240" s="9"/>
      <c r="D240" s="9"/>
      <c r="E240" s="11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119"/>
      <c r="Z240" s="119"/>
      <c r="AA240" s="9"/>
    </row>
    <row r="241" ht="15.75" customHeight="1">
      <c r="A241" s="9"/>
      <c r="B241" s="120"/>
      <c r="C241" s="9"/>
      <c r="D241" s="9"/>
      <c r="E241" s="11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119"/>
      <c r="Z241" s="119"/>
      <c r="AA241" s="9"/>
    </row>
    <row r="242" ht="15.75" customHeight="1">
      <c r="A242" s="9"/>
      <c r="B242" s="120"/>
      <c r="C242" s="9"/>
      <c r="D242" s="9"/>
      <c r="E242" s="11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119"/>
      <c r="Z242" s="119"/>
      <c r="AA242" s="9"/>
    </row>
    <row r="243" ht="15.75" customHeight="1">
      <c r="A243" s="9"/>
      <c r="B243" s="120"/>
      <c r="C243" s="9"/>
      <c r="D243" s="9"/>
      <c r="E243" s="11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119"/>
      <c r="Z243" s="119"/>
      <c r="AA243" s="9"/>
    </row>
    <row r="244" ht="15.75" customHeight="1">
      <c r="A244" s="9"/>
      <c r="B244" s="120"/>
      <c r="C244" s="9"/>
      <c r="D244" s="9"/>
      <c r="E244" s="11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119"/>
      <c r="Z244" s="119"/>
      <c r="AA244" s="9"/>
    </row>
    <row r="245" ht="15.75" customHeight="1">
      <c r="A245" s="9"/>
      <c r="B245" s="120"/>
      <c r="C245" s="9"/>
      <c r="D245" s="9"/>
      <c r="E245" s="11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119"/>
      <c r="Z245" s="119"/>
      <c r="AA245" s="9"/>
    </row>
    <row r="246" ht="15.75" customHeight="1">
      <c r="A246" s="9"/>
      <c r="B246" s="120"/>
      <c r="C246" s="9"/>
      <c r="D246" s="9"/>
      <c r="E246" s="11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119"/>
      <c r="Z246" s="119"/>
      <c r="AA246" s="9"/>
    </row>
    <row r="247" ht="15.75" customHeight="1">
      <c r="A247" s="9"/>
      <c r="B247" s="120"/>
      <c r="C247" s="9"/>
      <c r="D247" s="9"/>
      <c r="E247" s="11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119"/>
      <c r="Z247" s="119"/>
      <c r="AA247" s="9"/>
    </row>
    <row r="248" ht="15.75" customHeight="1">
      <c r="A248" s="9"/>
      <c r="B248" s="120"/>
      <c r="C248" s="9"/>
      <c r="D248" s="9"/>
      <c r="E248" s="11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119"/>
      <c r="Z248" s="119"/>
      <c r="AA248" s="9"/>
    </row>
    <row r="249" ht="15.75" customHeight="1">
      <c r="A249" s="9"/>
      <c r="B249" s="120"/>
      <c r="C249" s="9"/>
      <c r="D249" s="9"/>
      <c r="E249" s="11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119"/>
      <c r="Z249" s="119"/>
      <c r="AA249" s="9"/>
    </row>
    <row r="250" ht="15.75" customHeight="1">
      <c r="A250" s="9"/>
      <c r="B250" s="120"/>
      <c r="C250" s="9"/>
      <c r="D250" s="9"/>
      <c r="E250" s="11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119"/>
      <c r="Z250" s="119"/>
      <c r="AA250" s="9"/>
    </row>
    <row r="251" ht="15.75" customHeight="1">
      <c r="A251" s="9"/>
      <c r="B251" s="120"/>
      <c r="C251" s="9"/>
      <c r="D251" s="9"/>
      <c r="E251" s="11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119"/>
      <c r="Z251" s="119"/>
      <c r="AA251" s="9"/>
    </row>
    <row r="252" ht="15.75" customHeight="1">
      <c r="A252" s="9"/>
      <c r="B252" s="120"/>
      <c r="C252" s="9"/>
      <c r="D252" s="9"/>
      <c r="E252" s="11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119"/>
      <c r="Z252" s="119"/>
      <c r="AA252" s="9"/>
    </row>
    <row r="253" ht="15.75" customHeight="1">
      <c r="A253" s="9"/>
      <c r="B253" s="120"/>
      <c r="C253" s="9"/>
      <c r="D253" s="9"/>
      <c r="E253" s="11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119"/>
      <c r="Z253" s="119"/>
      <c r="AA253" s="9"/>
    </row>
    <row r="254" ht="15.75" customHeight="1">
      <c r="A254" s="9"/>
      <c r="B254" s="120"/>
      <c r="C254" s="9"/>
      <c r="D254" s="9"/>
      <c r="E254" s="11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119"/>
      <c r="Z254" s="119"/>
      <c r="AA254" s="9"/>
    </row>
    <row r="255" ht="15.75" customHeight="1">
      <c r="A255" s="9"/>
      <c r="B255" s="120"/>
      <c r="C255" s="9"/>
      <c r="D255" s="9"/>
      <c r="E255" s="11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119"/>
      <c r="Z255" s="119"/>
      <c r="AA255" s="9"/>
    </row>
    <row r="256" ht="15.75" customHeight="1">
      <c r="A256" s="9"/>
      <c r="B256" s="120"/>
      <c r="C256" s="9"/>
      <c r="D256" s="9"/>
      <c r="E256" s="11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119"/>
      <c r="Z256" s="119"/>
      <c r="AA256" s="9"/>
    </row>
    <row r="257" ht="15.75" customHeight="1">
      <c r="A257" s="9"/>
      <c r="B257" s="120"/>
      <c r="C257" s="9"/>
      <c r="D257" s="9"/>
      <c r="E257" s="11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119"/>
      <c r="Z257" s="119"/>
      <c r="AA257" s="9"/>
    </row>
    <row r="258" ht="15.75" customHeight="1">
      <c r="A258" s="9"/>
      <c r="B258" s="120"/>
      <c r="C258" s="9"/>
      <c r="D258" s="9"/>
      <c r="E258" s="11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119"/>
      <c r="Z258" s="119"/>
      <c r="AA258" s="9"/>
    </row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Y9:Y16"/>
    <mergeCell ref="Z9:Z16"/>
    <mergeCell ref="AA9:AA16"/>
    <mergeCell ref="Y18:Y20"/>
    <mergeCell ref="Z18:Z20"/>
    <mergeCell ref="AA18:AA20"/>
    <mergeCell ref="Z26:Z27"/>
    <mergeCell ref="Y26:Y27"/>
    <mergeCell ref="Y29:Y30"/>
    <mergeCell ref="Z29:Z30"/>
    <mergeCell ref="AA29:AA30"/>
    <mergeCell ref="Y32:Y33"/>
    <mergeCell ref="Z32:Z33"/>
    <mergeCell ref="AA32:AA33"/>
    <mergeCell ref="Z39:Z40"/>
    <mergeCell ref="AA39:AA40"/>
    <mergeCell ref="Y35:Y36"/>
    <mergeCell ref="Z35:Z36"/>
    <mergeCell ref="AA35:AA36"/>
    <mergeCell ref="Y37:Y38"/>
    <mergeCell ref="Z37:Z38"/>
    <mergeCell ref="AA37:AA38"/>
    <mergeCell ref="Y39:Y40"/>
    <mergeCell ref="Y41:Y42"/>
    <mergeCell ref="Z41:Z42"/>
    <mergeCell ref="AA41:AA42"/>
    <mergeCell ref="Y44:Y45"/>
    <mergeCell ref="Z44:Z45"/>
    <mergeCell ref="AA44:AA45"/>
    <mergeCell ref="AA47:AA50"/>
    <mergeCell ref="F58:O58"/>
    <mergeCell ref="I59:K59"/>
    <mergeCell ref="Y48:Y50"/>
    <mergeCell ref="Z48:Z50"/>
    <mergeCell ref="F53:O53"/>
    <mergeCell ref="F54:O54"/>
    <mergeCell ref="F55:O55"/>
    <mergeCell ref="F56:O56"/>
    <mergeCell ref="F57:O57"/>
  </mergeCells>
  <hyperlinks>
    <hyperlink r:id="rId2" ref="X1"/>
  </hyperlinks>
  <printOptions horizontalCentered="1"/>
  <pageMargins bottom="0.7480314960629921" footer="0.0" header="0.0" left="0.2362204724409449" right="0.2362204724409449" top="0.7480314960629921"/>
  <pageSetup fitToHeight="0" paperSize="9" orientation="landscape"/>
  <headerFooter>
    <oddHeader>&amp;L000000&amp;A Transport of Thailand (2004 - 2021)</oddHeader>
  </headerFooter>
  <drawing r:id="rId3"/>
  <legacyDrawing r:id="rId4"/>
  <extLst>
    <ext uri="{05C60535-1F16-4fd2-B633-F4F36F0B64E0}">
      <x14:sparklineGroups>
        <x14:sparklineGroup displayEmptyCellsAs="gap">
          <x14:colorSeries rgb="FF0070C0"/>
          <x14:sparklines>
            <x14:sparkline>
              <xm:f>Water!F6:X6</xm:f>
              <xm:sqref>D6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Water!F7:X7</xm:f>
              <xm:sqref>D7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Water!F9:X9</xm:f>
              <xm:sqref>D9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Water!F10:X10</xm:f>
              <xm:sqref>D10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Water!F11:X11</xm:f>
              <xm:sqref>D11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Water!F12:X12</xm:f>
              <xm:sqref>D12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Water!F13:X13</xm:f>
              <xm:sqref>D13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Water!F14:X14</xm:f>
              <xm:sqref>D14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Water!F15:X15</xm:f>
              <xm:sqref>D15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Water!F16:X16</xm:f>
              <xm:sqref>D16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Water!F18:X18</xm:f>
              <xm:sqref>D18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Water!F19:X19</xm:f>
              <xm:sqref>D19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Water!F20:X20</xm:f>
              <xm:sqref>D20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Water!F21:X21</xm:f>
              <xm:sqref>D21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Water!F22:X22</xm:f>
              <xm:sqref>D22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Water!F23:X23</xm:f>
              <xm:sqref>D23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Water!F24:X24</xm:f>
              <xm:sqref>D24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Water!F26:X26</xm:f>
              <xm:sqref>D26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Water!F27:X27</xm:f>
              <xm:sqref>D27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Water!F29:X29</xm:f>
              <xm:sqref>D29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Water!F30:X30</xm:f>
              <xm:sqref>D30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Water!F32:X32</xm:f>
              <xm:sqref>D32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Water!F33:X33</xm:f>
              <xm:sqref>D33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Water!F35:X35</xm:f>
              <xm:sqref>D35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Water!F36:X36</xm:f>
              <xm:sqref>D36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Water!F37:X37</xm:f>
              <xm:sqref>D37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Water!F38:X38</xm:f>
              <xm:sqref>D38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Water!F39:X39</xm:f>
              <xm:sqref>D39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Water!F40:X40</xm:f>
              <xm:sqref>D40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Water!F41:X41</xm:f>
              <xm:sqref>D41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Water!F42:X42</xm:f>
              <xm:sqref>D42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Water!F44:X44</xm:f>
              <xm:sqref>D44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Water!F45:X45</xm:f>
              <xm:sqref>D45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Water!F47:X47</xm:f>
              <xm:sqref>D47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Water!F48:X48</xm:f>
              <xm:sqref>D48</xm:sqref>
            </x14:sparkline>
          </x14:sparklines>
        </x14:sparklineGroup>
        <x14:sparklineGroup displayEmptyCellsAs="gap">
          <x14:colorSeries rgb="FF0070C0"/>
          <x14:sparklines>
            <x14:sparkline>
              <xm:f>Water!F50:X50</xm:f>
              <xm:sqref>D50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1.22" defaultRowHeight="15.0"/>
  <cols>
    <col customWidth="1" min="1" max="1" width="1.78"/>
    <col customWidth="1" min="2" max="2" width="4.89"/>
    <col customWidth="1" min="3" max="3" width="19.11"/>
    <col customWidth="1" min="4" max="4" width="8.78"/>
    <col customWidth="1" min="5" max="5" width="10.56"/>
    <col customWidth="1" min="6" max="24" width="6.67"/>
    <col customWidth="1" min="25" max="25" width="12.89"/>
    <col customWidth="1" min="26" max="26" width="8.22"/>
    <col customWidth="1" min="27" max="28" width="22.33"/>
  </cols>
  <sheetData>
    <row r="1" ht="15.75" customHeight="1">
      <c r="A1" s="9"/>
      <c r="B1" s="151"/>
      <c r="C1" s="9"/>
      <c r="D1" s="119"/>
      <c r="E1" s="11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3" t="s">
        <v>0</v>
      </c>
      <c r="Y1" s="9"/>
      <c r="Z1" s="9"/>
      <c r="AA1" s="9"/>
      <c r="AB1" s="9"/>
    </row>
    <row r="2" ht="15.75" customHeight="1">
      <c r="A2" s="5"/>
      <c r="B2" s="5"/>
      <c r="C2" s="6" t="s">
        <v>320</v>
      </c>
      <c r="D2" s="5"/>
      <c r="E2" s="5"/>
      <c r="F2" s="5"/>
      <c r="G2" s="5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  <c r="AA2" s="5"/>
      <c r="AB2" s="5"/>
    </row>
    <row r="3" ht="15.75" customHeight="1">
      <c r="A3" s="5"/>
      <c r="B3" s="5"/>
      <c r="C3" s="5"/>
      <c r="D3" s="10"/>
      <c r="E3" s="5"/>
      <c r="F3" s="5"/>
      <c r="G3" s="5"/>
      <c r="H3" s="11"/>
      <c r="I3" s="7"/>
      <c r="J3" s="8"/>
      <c r="K3" s="8"/>
      <c r="L3" s="8"/>
      <c r="M3" s="8"/>
      <c r="N3" s="12"/>
      <c r="O3" s="5"/>
      <c r="P3" s="13"/>
      <c r="Q3" s="14" t="s">
        <v>2</v>
      </c>
      <c r="R3" s="14"/>
      <c r="S3" s="14"/>
      <c r="T3" s="14"/>
      <c r="U3" s="14"/>
      <c r="V3" s="14"/>
      <c r="W3" s="14"/>
      <c r="X3" s="14"/>
      <c r="Y3" s="15">
        <v>513120.0</v>
      </c>
      <c r="Z3" s="16" t="s">
        <v>3</v>
      </c>
      <c r="AA3" s="9"/>
      <c r="AB3" s="5"/>
    </row>
    <row r="4" ht="85.5" customHeight="1">
      <c r="A4" s="9"/>
      <c r="B4" s="122" t="s">
        <v>4</v>
      </c>
      <c r="C4" s="158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0" t="s">
        <v>23</v>
      </c>
      <c r="V4" s="20" t="s">
        <v>24</v>
      </c>
      <c r="W4" s="20" t="s">
        <v>25</v>
      </c>
      <c r="X4" s="22" t="s">
        <v>26</v>
      </c>
      <c r="Y4" s="19" t="s">
        <v>27</v>
      </c>
      <c r="Z4" s="19" t="s">
        <v>28</v>
      </c>
      <c r="AA4" s="19" t="s">
        <v>29</v>
      </c>
      <c r="AB4" s="9"/>
    </row>
    <row r="5" ht="15.75" customHeight="1">
      <c r="A5" s="1"/>
      <c r="B5" s="207" t="s">
        <v>30</v>
      </c>
      <c r="C5" s="208" t="s">
        <v>321</v>
      </c>
      <c r="D5" s="209"/>
      <c r="E5" s="210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11"/>
      <c r="Z5" s="211"/>
      <c r="AA5" s="212"/>
      <c r="AB5" s="1"/>
    </row>
    <row r="6" ht="15.75" customHeight="1">
      <c r="A6" s="1"/>
      <c r="B6" s="38" t="s">
        <v>322</v>
      </c>
      <c r="C6" s="39" t="s">
        <v>323</v>
      </c>
      <c r="D6" s="40"/>
      <c r="E6" s="39" t="s">
        <v>174</v>
      </c>
      <c r="F6" s="213">
        <v>34.0</v>
      </c>
      <c r="G6" s="213">
        <v>34.0</v>
      </c>
      <c r="H6" s="213">
        <v>35.0</v>
      </c>
      <c r="I6" s="213">
        <v>35.0</v>
      </c>
      <c r="J6" s="213">
        <v>35.0</v>
      </c>
      <c r="K6" s="213">
        <v>35.0</v>
      </c>
      <c r="L6" s="213">
        <v>35.0</v>
      </c>
      <c r="M6" s="213">
        <v>35.0</v>
      </c>
      <c r="N6" s="213">
        <v>35.0</v>
      </c>
      <c r="O6" s="213">
        <v>35.0</v>
      </c>
      <c r="P6" s="213">
        <f>P7+P8</f>
        <v>35</v>
      </c>
      <c r="Q6" s="213">
        <v>36.0</v>
      </c>
      <c r="R6" s="213">
        <f>R7+R8</f>
        <v>36</v>
      </c>
      <c r="S6" s="213">
        <v>38.0</v>
      </c>
      <c r="T6" s="213">
        <v>38.0</v>
      </c>
      <c r="U6" s="213">
        <v>38.0</v>
      </c>
      <c r="V6" s="213">
        <v>39.0</v>
      </c>
      <c r="W6" s="213">
        <v>39.0</v>
      </c>
      <c r="X6" s="214">
        <v>39.0</v>
      </c>
      <c r="Y6" s="83" t="s">
        <v>35</v>
      </c>
      <c r="Z6" s="192" t="s">
        <v>324</v>
      </c>
      <c r="AA6" s="84"/>
      <c r="AB6" s="1"/>
    </row>
    <row r="7" ht="15.75" customHeight="1">
      <c r="A7" s="1"/>
      <c r="B7" s="172" t="s">
        <v>325</v>
      </c>
      <c r="C7" s="69" t="s">
        <v>326</v>
      </c>
      <c r="D7" s="31"/>
      <c r="E7" s="30" t="s">
        <v>174</v>
      </c>
      <c r="F7" s="215">
        <v>6.0</v>
      </c>
      <c r="G7" s="215">
        <v>6.0</v>
      </c>
      <c r="H7" s="215">
        <v>7.0</v>
      </c>
      <c r="I7" s="215">
        <v>7.0</v>
      </c>
      <c r="J7" s="215">
        <v>7.0</v>
      </c>
      <c r="K7" s="215">
        <v>7.0</v>
      </c>
      <c r="L7" s="215">
        <v>7.0</v>
      </c>
      <c r="M7" s="215">
        <v>7.0</v>
      </c>
      <c r="N7" s="215">
        <v>7.0</v>
      </c>
      <c r="O7" s="215">
        <f t="shared" ref="O7:X7" si="1">6+1</f>
        <v>7</v>
      </c>
      <c r="P7" s="215">
        <f t="shared" si="1"/>
        <v>7</v>
      </c>
      <c r="Q7" s="215">
        <f t="shared" si="1"/>
        <v>7</v>
      </c>
      <c r="R7" s="215">
        <f t="shared" si="1"/>
        <v>7</v>
      </c>
      <c r="S7" s="215">
        <f t="shared" si="1"/>
        <v>7</v>
      </c>
      <c r="T7" s="215">
        <f t="shared" si="1"/>
        <v>7</v>
      </c>
      <c r="U7" s="215">
        <f t="shared" si="1"/>
        <v>7</v>
      </c>
      <c r="V7" s="215">
        <f t="shared" si="1"/>
        <v>7</v>
      </c>
      <c r="W7" s="215">
        <f t="shared" si="1"/>
        <v>7</v>
      </c>
      <c r="X7" s="215">
        <f t="shared" si="1"/>
        <v>7</v>
      </c>
      <c r="Y7" s="44"/>
      <c r="Z7" s="216"/>
      <c r="AA7" s="44"/>
      <c r="AB7" s="1"/>
    </row>
    <row r="8" ht="15.75" customHeight="1">
      <c r="A8" s="1"/>
      <c r="B8" s="38" t="s">
        <v>327</v>
      </c>
      <c r="C8" s="165" t="s">
        <v>328</v>
      </c>
      <c r="D8" s="40"/>
      <c r="E8" s="39" t="s">
        <v>174</v>
      </c>
      <c r="F8" s="213">
        <v>28.0</v>
      </c>
      <c r="G8" s="213">
        <v>28.0</v>
      </c>
      <c r="H8" s="213">
        <v>28.0</v>
      </c>
      <c r="I8" s="213">
        <v>28.0</v>
      </c>
      <c r="J8" s="213">
        <v>28.0</v>
      </c>
      <c r="K8" s="213">
        <v>28.0</v>
      </c>
      <c r="L8" s="213">
        <v>28.0</v>
      </c>
      <c r="M8" s="213">
        <v>28.0</v>
      </c>
      <c r="N8" s="213">
        <v>28.0</v>
      </c>
      <c r="O8" s="213">
        <v>28.0</v>
      </c>
      <c r="P8" s="213">
        <f>25+3</f>
        <v>28</v>
      </c>
      <c r="Q8" s="213">
        <v>29.0</v>
      </c>
      <c r="R8" s="213">
        <f>26+3</f>
        <v>29</v>
      </c>
      <c r="S8" s="213">
        <v>31.0</v>
      </c>
      <c r="T8" s="213">
        <v>31.0</v>
      </c>
      <c r="U8" s="213">
        <v>31.0</v>
      </c>
      <c r="V8" s="213">
        <v>31.0</v>
      </c>
      <c r="W8" s="213">
        <v>31.0</v>
      </c>
      <c r="X8" s="213">
        <v>31.0</v>
      </c>
      <c r="Y8" s="48"/>
      <c r="Z8" s="193"/>
      <c r="AA8" s="48"/>
      <c r="AB8" s="1"/>
    </row>
    <row r="9" ht="15.75" customHeight="1">
      <c r="A9" s="1"/>
      <c r="B9" s="207" t="s">
        <v>45</v>
      </c>
      <c r="C9" s="208" t="s">
        <v>329</v>
      </c>
      <c r="D9" s="210"/>
      <c r="E9" s="210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1"/>
      <c r="Z9" s="211"/>
      <c r="AA9" s="25"/>
      <c r="AB9" s="1"/>
    </row>
    <row r="10" ht="15.75" customHeight="1">
      <c r="A10" s="1"/>
      <c r="B10" s="29" t="s">
        <v>330</v>
      </c>
      <c r="C10" s="69" t="s">
        <v>331</v>
      </c>
      <c r="D10" s="31"/>
      <c r="E10" s="30" t="s">
        <v>174</v>
      </c>
      <c r="F10" s="215">
        <v>156.0</v>
      </c>
      <c r="G10" s="215">
        <v>188.0</v>
      </c>
      <c r="H10" s="215">
        <v>198.0</v>
      </c>
      <c r="I10" s="215">
        <v>219.0</v>
      </c>
      <c r="J10" s="215">
        <v>233.0</v>
      </c>
      <c r="K10" s="215">
        <v>223.0</v>
      </c>
      <c r="L10" s="215">
        <v>247.0</v>
      </c>
      <c r="M10" s="215">
        <v>289.0</v>
      </c>
      <c r="N10" s="215">
        <v>322.0</v>
      </c>
      <c r="O10" s="215">
        <v>363.0</v>
      </c>
      <c r="P10" s="215">
        <v>414.0</v>
      </c>
      <c r="Q10" s="215">
        <v>420.0</v>
      </c>
      <c r="R10" s="215">
        <v>423.0</v>
      </c>
      <c r="S10" s="215">
        <v>410.0</v>
      </c>
      <c r="T10" s="215">
        <v>415.0</v>
      </c>
      <c r="U10" s="215">
        <v>370.0</v>
      </c>
      <c r="V10" s="215">
        <v>380.0</v>
      </c>
      <c r="W10" s="215">
        <v>332.0</v>
      </c>
      <c r="X10" s="218">
        <v>339.0</v>
      </c>
      <c r="Y10" s="68" t="s">
        <v>35</v>
      </c>
      <c r="Z10" s="219" t="s">
        <v>324</v>
      </c>
      <c r="AA10" s="30"/>
      <c r="AB10" s="1"/>
    </row>
    <row r="11" ht="15.75" customHeight="1">
      <c r="A11" s="1"/>
      <c r="B11" s="207" t="s">
        <v>63</v>
      </c>
      <c r="C11" s="208" t="s">
        <v>332</v>
      </c>
      <c r="D11" s="209"/>
      <c r="E11" s="210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1"/>
      <c r="Z11" s="211"/>
      <c r="AA11" s="25"/>
      <c r="AB11" s="1"/>
    </row>
    <row r="12" ht="30.75" customHeight="1">
      <c r="A12" s="1"/>
      <c r="B12" s="38" t="s">
        <v>333</v>
      </c>
      <c r="C12" s="165" t="s">
        <v>334</v>
      </c>
      <c r="D12" s="40"/>
      <c r="E12" s="39" t="s">
        <v>248</v>
      </c>
      <c r="F12" s="213">
        <v>21717.287</v>
      </c>
      <c r="G12" s="213">
        <v>21424.62</v>
      </c>
      <c r="H12" s="213">
        <v>23963.611</v>
      </c>
      <c r="I12" s="213">
        <v>26704.246</v>
      </c>
      <c r="J12" s="213">
        <v>25836.112</v>
      </c>
      <c r="K12" s="213">
        <v>26527.259</v>
      </c>
      <c r="L12" s="213">
        <v>27258.242</v>
      </c>
      <c r="M12" s="213">
        <v>31699.09</v>
      </c>
      <c r="N12" s="213">
        <v>36330.779</v>
      </c>
      <c r="O12" s="213">
        <v>42585.909</v>
      </c>
      <c r="P12" s="213">
        <v>50256.117</v>
      </c>
      <c r="Q12" s="213">
        <v>62623.678</v>
      </c>
      <c r="R12" s="213">
        <v>70662.892</v>
      </c>
      <c r="S12" s="213">
        <v>75881.005</v>
      </c>
      <c r="T12" s="213">
        <v>79194.365</v>
      </c>
      <c r="U12" s="213">
        <v>72238.848</v>
      </c>
      <c r="V12" s="213">
        <v>41996.67</v>
      </c>
      <c r="W12" s="213">
        <v>19334.468</v>
      </c>
      <c r="X12" s="214">
        <v>51545.6</v>
      </c>
      <c r="Y12" s="83" t="s">
        <v>35</v>
      </c>
      <c r="Z12" s="83" t="s">
        <v>335</v>
      </c>
      <c r="AA12" s="84"/>
      <c r="AB12" s="1"/>
    </row>
    <row r="13" ht="15.75" customHeight="1">
      <c r="A13" s="1"/>
      <c r="B13" s="172" t="s">
        <v>336</v>
      </c>
      <c r="C13" s="69" t="s">
        <v>337</v>
      </c>
      <c r="D13" s="31"/>
      <c r="E13" s="30" t="s">
        <v>85</v>
      </c>
      <c r="F13" s="220">
        <v>126.334038</v>
      </c>
      <c r="G13" s="220">
        <v>129.969479</v>
      </c>
      <c r="H13" s="220">
        <v>131.656609</v>
      </c>
      <c r="I13" s="220">
        <v>121.926352</v>
      </c>
      <c r="J13" s="220">
        <v>113.032157</v>
      </c>
      <c r="K13" s="220">
        <v>103.94961</v>
      </c>
      <c r="L13" s="220">
        <v>121.497194</v>
      </c>
      <c r="M13" s="220">
        <v>132.687423</v>
      </c>
      <c r="N13" s="220">
        <v>130.533056</v>
      </c>
      <c r="O13" s="220">
        <v>119.762532</v>
      </c>
      <c r="P13" s="220">
        <v>113.513547</v>
      </c>
      <c r="Q13" s="220">
        <v>114.691913</v>
      </c>
      <c r="R13" s="220">
        <v>120.350513</v>
      </c>
      <c r="S13" s="220">
        <v>112.490813</v>
      </c>
      <c r="T13" s="220">
        <v>97.463604</v>
      </c>
      <c r="U13" s="220">
        <v>73.75653700000001</v>
      </c>
      <c r="V13" s="220">
        <f>32214457/1000000</f>
        <v>32.214457</v>
      </c>
      <c r="W13" s="220">
        <v>20.4764327</v>
      </c>
      <c r="X13" s="221">
        <v>31.43</v>
      </c>
      <c r="Y13" s="44"/>
      <c r="Z13" s="44"/>
      <c r="AA13" s="44"/>
      <c r="AB13" s="1"/>
    </row>
    <row r="14" ht="15.75" customHeight="1">
      <c r="A14" s="1"/>
      <c r="B14" s="38" t="s">
        <v>338</v>
      </c>
      <c r="C14" s="165" t="s">
        <v>339</v>
      </c>
      <c r="D14" s="40"/>
      <c r="E14" s="39" t="s">
        <v>174</v>
      </c>
      <c r="F14" s="213">
        <v>193735.0</v>
      </c>
      <c r="G14" s="213">
        <v>202653.0</v>
      </c>
      <c r="H14" s="213">
        <v>219332.0</v>
      </c>
      <c r="I14" s="213">
        <v>242369.0</v>
      </c>
      <c r="J14" s="213">
        <v>224184.0</v>
      </c>
      <c r="K14" s="213">
        <v>218860.0</v>
      </c>
      <c r="L14" s="213">
        <v>244961.0</v>
      </c>
      <c r="M14" s="213">
        <v>289038.0</v>
      </c>
      <c r="N14" s="213">
        <v>318419.0</v>
      </c>
      <c r="O14" s="213">
        <v>368534.0</v>
      </c>
      <c r="P14" s="213">
        <v>433416.0</v>
      </c>
      <c r="Q14" s="213">
        <v>505528.0</v>
      </c>
      <c r="R14" s="213">
        <v>546510.0</v>
      </c>
      <c r="S14" s="213">
        <v>569790.0</v>
      </c>
      <c r="T14" s="213">
        <v>586036.0</v>
      </c>
      <c r="U14" s="213">
        <v>524641.0</v>
      </c>
      <c r="V14" s="213">
        <v>366495.0</v>
      </c>
      <c r="W14" s="213">
        <v>186620.0</v>
      </c>
      <c r="X14" s="214">
        <v>393708.0</v>
      </c>
      <c r="Y14" s="44"/>
      <c r="Z14" s="44"/>
      <c r="AA14" s="44"/>
      <c r="AB14" s="1"/>
    </row>
    <row r="15" ht="27.0" customHeight="1">
      <c r="A15" s="1"/>
      <c r="B15" s="172" t="s">
        <v>340</v>
      </c>
      <c r="C15" s="69" t="s">
        <v>341</v>
      </c>
      <c r="D15" s="31"/>
      <c r="E15" s="30" t="s">
        <v>248</v>
      </c>
      <c r="F15" s="215">
        <v>28068.577</v>
      </c>
      <c r="G15" s="215">
        <v>28165.86</v>
      </c>
      <c r="H15" s="215">
        <v>32218.232</v>
      </c>
      <c r="I15" s="215">
        <v>34704.683</v>
      </c>
      <c r="J15" s="215">
        <v>33103.776</v>
      </c>
      <c r="K15" s="215">
        <v>31591.353</v>
      </c>
      <c r="L15" s="215">
        <v>35470.272</v>
      </c>
      <c r="M15" s="215">
        <v>41769.68</v>
      </c>
      <c r="N15" s="215">
        <v>46920.504</v>
      </c>
      <c r="O15" s="215">
        <v>54448.911</v>
      </c>
      <c r="P15" s="215">
        <v>49531.381</v>
      </c>
      <c r="Q15" s="215">
        <v>60593.702</v>
      </c>
      <c r="R15" s="215">
        <v>67247.445</v>
      </c>
      <c r="S15" s="215">
        <v>75207.918</v>
      </c>
      <c r="T15" s="215">
        <v>83157.861</v>
      </c>
      <c r="U15" s="215">
        <v>81427.637</v>
      </c>
      <c r="V15" s="215">
        <f>16254791/1000</f>
        <v>16254.791</v>
      </c>
      <c r="W15" s="215">
        <v>1591.846</v>
      </c>
      <c r="X15" s="218">
        <v>24269.85</v>
      </c>
      <c r="Y15" s="44"/>
      <c r="Z15" s="44"/>
      <c r="AA15" s="44"/>
      <c r="AB15" s="1"/>
    </row>
    <row r="16" ht="27.0" customHeight="1">
      <c r="A16" s="1"/>
      <c r="B16" s="38" t="s">
        <v>342</v>
      </c>
      <c r="C16" s="165" t="s">
        <v>343</v>
      </c>
      <c r="D16" s="40"/>
      <c r="E16" s="39" t="s">
        <v>248</v>
      </c>
      <c r="F16" s="213">
        <v>1793.976</v>
      </c>
      <c r="G16" s="213">
        <v>1843.908</v>
      </c>
      <c r="H16" s="213">
        <v>1778.361</v>
      </c>
      <c r="I16" s="213">
        <v>1683.749</v>
      </c>
      <c r="J16" s="213">
        <v>1504.805</v>
      </c>
      <c r="K16" s="213">
        <v>1460.345</v>
      </c>
      <c r="L16" s="213">
        <v>1542.289</v>
      </c>
      <c r="M16" s="213">
        <v>1632.01</v>
      </c>
      <c r="N16" s="213">
        <v>1342.713</v>
      </c>
      <c r="O16" s="213">
        <v>1175.744</v>
      </c>
      <c r="P16" s="213">
        <v>1896.003</v>
      </c>
      <c r="Q16" s="213">
        <v>2074.264</v>
      </c>
      <c r="R16" s="213">
        <v>1702.227</v>
      </c>
      <c r="S16" s="213">
        <v>1579.347</v>
      </c>
      <c r="T16" s="213">
        <v>1349.053</v>
      </c>
      <c r="U16" s="213">
        <v>576.261</v>
      </c>
      <c r="V16" s="213">
        <v>123.81</v>
      </c>
      <c r="W16" s="213">
        <v>202.647</v>
      </c>
      <c r="X16" s="214">
        <v>1816.94</v>
      </c>
      <c r="Y16" s="44"/>
      <c r="Z16" s="44"/>
      <c r="AA16" s="44"/>
      <c r="AB16" s="1"/>
    </row>
    <row r="17" ht="15.75" customHeight="1">
      <c r="A17" s="1"/>
      <c r="B17" s="172" t="s">
        <v>344</v>
      </c>
      <c r="C17" s="69" t="s">
        <v>345</v>
      </c>
      <c r="D17" s="31"/>
      <c r="E17" s="30" t="s">
        <v>85</v>
      </c>
      <c r="F17" s="220">
        <v>595.902806</v>
      </c>
      <c r="G17" s="220">
        <v>641.989518</v>
      </c>
      <c r="H17" s="220">
        <v>679.534024</v>
      </c>
      <c r="I17" s="220">
        <v>717.317384</v>
      </c>
      <c r="J17" s="220">
        <v>687.90579</v>
      </c>
      <c r="K17" s="220">
        <v>606.597354</v>
      </c>
      <c r="L17" s="220">
        <v>748.93216</v>
      </c>
      <c r="M17" s="220">
        <v>740.838346</v>
      </c>
      <c r="N17" s="220">
        <v>719.498948</v>
      </c>
      <c r="O17" s="220">
        <v>664.128884</v>
      </c>
      <c r="P17" s="220">
        <v>701.386125</v>
      </c>
      <c r="Q17" s="220">
        <v>709.981894</v>
      </c>
      <c r="R17" s="220">
        <v>744.017969</v>
      </c>
      <c r="S17" s="220">
        <v>819.161348</v>
      </c>
      <c r="T17" s="220">
        <v>857.979565</v>
      </c>
      <c r="U17" s="220">
        <v>765.076998</v>
      </c>
      <c r="V17" s="220">
        <v>523.95877</v>
      </c>
      <c r="W17" s="220">
        <v>658.538742</v>
      </c>
      <c r="X17" s="221">
        <v>650.42</v>
      </c>
      <c r="Y17" s="44"/>
      <c r="Z17" s="44"/>
      <c r="AA17" s="44"/>
      <c r="AB17" s="1"/>
    </row>
    <row r="18" ht="25.5" customHeight="1">
      <c r="A18" s="1"/>
      <c r="B18" s="38" t="s">
        <v>346</v>
      </c>
      <c r="C18" s="165" t="s">
        <v>347</v>
      </c>
      <c r="D18" s="40"/>
      <c r="E18" s="39" t="s">
        <v>85</v>
      </c>
      <c r="F18" s="222">
        <v>397.254267</v>
      </c>
      <c r="G18" s="222">
        <v>429.119659</v>
      </c>
      <c r="H18" s="222">
        <v>440.76967</v>
      </c>
      <c r="I18" s="222">
        <v>464.450446</v>
      </c>
      <c r="J18" s="222">
        <v>460.067121</v>
      </c>
      <c r="K18" s="222">
        <v>398.915934</v>
      </c>
      <c r="L18" s="222">
        <v>516.457295</v>
      </c>
      <c r="M18" s="222">
        <v>580.253514</v>
      </c>
      <c r="N18" s="222">
        <v>587.590343</v>
      </c>
      <c r="O18" s="222">
        <v>549.689976</v>
      </c>
      <c r="P18" s="222">
        <v>523.846888</v>
      </c>
      <c r="Q18" s="222">
        <v>524.461333</v>
      </c>
      <c r="R18" s="222">
        <v>585.105393</v>
      </c>
      <c r="S18" s="222">
        <v>658.427422</v>
      </c>
      <c r="T18" s="222">
        <v>687.176127</v>
      </c>
      <c r="U18" s="222">
        <v>604.112645</v>
      </c>
      <c r="V18" s="222">
        <v>398.20374</v>
      </c>
      <c r="W18" s="222">
        <v>482.913992</v>
      </c>
      <c r="X18" s="223">
        <v>554.53</v>
      </c>
      <c r="Y18" s="44"/>
      <c r="Z18" s="44"/>
      <c r="AA18" s="44"/>
      <c r="AB18" s="1"/>
    </row>
    <row r="19" ht="15.75" customHeight="1">
      <c r="A19" s="1"/>
      <c r="B19" s="172" t="s">
        <v>348</v>
      </c>
      <c r="C19" s="69" t="s">
        <v>349</v>
      </c>
      <c r="D19" s="31"/>
      <c r="E19" s="30" t="s">
        <v>174</v>
      </c>
      <c r="F19" s="215">
        <v>199550.0</v>
      </c>
      <c r="G19" s="215">
        <v>207569.0</v>
      </c>
      <c r="H19" s="215">
        <v>217533.0</v>
      </c>
      <c r="I19" s="215">
        <v>232372.0</v>
      </c>
      <c r="J19" s="215">
        <v>223591.0</v>
      </c>
      <c r="K19" s="215">
        <v>214008.0</v>
      </c>
      <c r="L19" s="215">
        <v>233422.0</v>
      </c>
      <c r="M19" s="215">
        <v>274110.0</v>
      </c>
      <c r="N19" s="215">
        <v>293279.0</v>
      </c>
      <c r="O19" s="215">
        <v>343139.0</v>
      </c>
      <c r="P19" s="215">
        <v>331035.0</v>
      </c>
      <c r="Q19" s="215">
        <v>384567.0</v>
      </c>
      <c r="R19" s="215">
        <v>422309.0</v>
      </c>
      <c r="S19" s="215">
        <v>445960.0</v>
      </c>
      <c r="T19" s="215">
        <v>500544.0</v>
      </c>
      <c r="U19" s="215">
        <v>508441.0</v>
      </c>
      <c r="V19" s="215">
        <v>133940.0</v>
      </c>
      <c r="W19" s="215">
        <v>71484.0</v>
      </c>
      <c r="X19" s="218">
        <v>176652.0</v>
      </c>
      <c r="Y19" s="48"/>
      <c r="Z19" s="48"/>
      <c r="AA19" s="48"/>
      <c r="AB19" s="1"/>
    </row>
    <row r="20" ht="15.75" customHeight="1">
      <c r="A20" s="1"/>
      <c r="B20" s="207" t="s">
        <v>90</v>
      </c>
      <c r="C20" s="208" t="s">
        <v>284</v>
      </c>
      <c r="D20" s="209"/>
      <c r="E20" s="210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1"/>
      <c r="Z20" s="211"/>
      <c r="AA20" s="25"/>
      <c r="AB20" s="1"/>
    </row>
    <row r="21" ht="15.75" customHeight="1">
      <c r="A21" s="1"/>
      <c r="B21" s="38" t="s">
        <v>350</v>
      </c>
      <c r="C21" s="165" t="s">
        <v>351</v>
      </c>
      <c r="D21" s="40"/>
      <c r="E21" s="39" t="s">
        <v>174</v>
      </c>
      <c r="F21" s="213">
        <v>38.0</v>
      </c>
      <c r="G21" s="213">
        <v>40.0</v>
      </c>
      <c r="H21" s="213">
        <v>45.0</v>
      </c>
      <c r="I21" s="213">
        <v>48.0</v>
      </c>
      <c r="J21" s="213">
        <v>49.0</v>
      </c>
      <c r="K21" s="213">
        <v>49.0</v>
      </c>
      <c r="L21" s="213">
        <v>52.0</v>
      </c>
      <c r="M21" s="213">
        <v>54.0</v>
      </c>
      <c r="N21" s="213">
        <v>55.0</v>
      </c>
      <c r="O21" s="213">
        <v>56.0</v>
      </c>
      <c r="P21" s="213">
        <v>60.0</v>
      </c>
      <c r="Q21" s="213">
        <v>58.0</v>
      </c>
      <c r="R21" s="213">
        <v>49.0</v>
      </c>
      <c r="S21" s="213">
        <v>45.0</v>
      </c>
      <c r="T21" s="213">
        <v>40.0</v>
      </c>
      <c r="U21" s="213">
        <v>43.0</v>
      </c>
      <c r="V21" s="213">
        <v>43.0</v>
      </c>
      <c r="W21" s="213">
        <v>42.0</v>
      </c>
      <c r="X21" s="214">
        <v>40.0</v>
      </c>
      <c r="Y21" s="63" t="s">
        <v>35</v>
      </c>
      <c r="Z21" s="224" t="s">
        <v>324</v>
      </c>
      <c r="AA21" s="39"/>
      <c r="AB21" s="1"/>
    </row>
    <row r="22" ht="35.25" customHeight="1">
      <c r="A22" s="1"/>
      <c r="B22" s="172" t="s">
        <v>352</v>
      </c>
      <c r="C22" s="69" t="s">
        <v>353</v>
      </c>
      <c r="D22" s="31"/>
      <c r="E22" s="30" t="s">
        <v>354</v>
      </c>
      <c r="F22" s="215">
        <v>48.0</v>
      </c>
      <c r="G22" s="215">
        <v>48.0</v>
      </c>
      <c r="H22" s="215">
        <v>48.0</v>
      </c>
      <c r="I22" s="215">
        <v>48.0</v>
      </c>
      <c r="J22" s="215">
        <v>48.0</v>
      </c>
      <c r="K22" s="215">
        <v>48.0</v>
      </c>
      <c r="L22" s="215">
        <v>48.0</v>
      </c>
      <c r="M22" s="215">
        <v>48.0</v>
      </c>
      <c r="N22" s="215">
        <v>48.0</v>
      </c>
      <c r="O22" s="215">
        <v>48.0</v>
      </c>
      <c r="P22" s="215">
        <v>48.0</v>
      </c>
      <c r="Q22" s="215">
        <v>48.0</v>
      </c>
      <c r="R22" s="215">
        <v>48.0</v>
      </c>
      <c r="S22" s="215">
        <v>48.0</v>
      </c>
      <c r="T22" s="215">
        <v>48.0</v>
      </c>
      <c r="U22" s="215">
        <v>48.0</v>
      </c>
      <c r="V22" s="215">
        <v>48.0</v>
      </c>
      <c r="W22" s="215">
        <v>47.0</v>
      </c>
      <c r="X22" s="215">
        <v>47.0</v>
      </c>
      <c r="Y22" s="68" t="s">
        <v>208</v>
      </c>
      <c r="Z22" s="219" t="s">
        <v>113</v>
      </c>
      <c r="AA22" s="30"/>
      <c r="AB22" s="1"/>
    </row>
    <row r="23" ht="35.25" customHeight="1">
      <c r="A23" s="1"/>
      <c r="B23" s="38" t="s">
        <v>355</v>
      </c>
      <c r="C23" s="165" t="s">
        <v>356</v>
      </c>
      <c r="D23" s="40"/>
      <c r="E23" s="39" t="s">
        <v>85</v>
      </c>
      <c r="F23" s="222">
        <v>126.334038</v>
      </c>
      <c r="G23" s="222">
        <v>129.969479</v>
      </c>
      <c r="H23" s="222">
        <v>131.656609</v>
      </c>
      <c r="I23" s="222">
        <v>121.926352</v>
      </c>
      <c r="J23" s="222">
        <v>112.68</v>
      </c>
      <c r="K23" s="222">
        <v>104.17</v>
      </c>
      <c r="L23" s="222">
        <v>121.61</v>
      </c>
      <c r="M23" s="222">
        <v>133.69</v>
      </c>
      <c r="N23" s="222">
        <v>130.76</v>
      </c>
      <c r="O23" s="222">
        <v>120.18</v>
      </c>
      <c r="P23" s="222">
        <v>115.58</v>
      </c>
      <c r="Q23" s="222">
        <v>117.52</v>
      </c>
      <c r="R23" s="222">
        <v>122.26</v>
      </c>
      <c r="S23" s="222">
        <v>115.63</v>
      </c>
      <c r="T23" s="222">
        <v>94.87</v>
      </c>
      <c r="U23" s="222">
        <v>77.82</v>
      </c>
      <c r="V23" s="222">
        <f>32214457/1000000</f>
        <v>32.214457</v>
      </c>
      <c r="W23" s="222">
        <v>20.4764327</v>
      </c>
      <c r="X23" s="223">
        <v>31.43</v>
      </c>
      <c r="Y23" s="83" t="s">
        <v>35</v>
      </c>
      <c r="Z23" s="192" t="s">
        <v>324</v>
      </c>
      <c r="AA23" s="84"/>
      <c r="AB23" s="1"/>
    </row>
    <row r="24" ht="35.25" customHeight="1">
      <c r="A24" s="1"/>
      <c r="B24" s="172" t="s">
        <v>357</v>
      </c>
      <c r="C24" s="69" t="s">
        <v>358</v>
      </c>
      <c r="D24" s="31"/>
      <c r="E24" s="30" t="s">
        <v>359</v>
      </c>
      <c r="F24" s="215">
        <v>30998.28351632665</v>
      </c>
      <c r="G24" s="215">
        <v>34794.74728096859</v>
      </c>
      <c r="H24" s="215">
        <v>40537.17976673239</v>
      </c>
      <c r="I24" s="215">
        <v>27281.09258516328</v>
      </c>
      <c r="J24" s="215">
        <v>19070.89121630668</v>
      </c>
      <c r="K24" s="215">
        <v>22388.47179391416</v>
      </c>
      <c r="L24" s="215">
        <v>29309.036125000395</v>
      </c>
      <c r="M24" s="215">
        <v>35902.96395873039</v>
      </c>
      <c r="N24" s="215">
        <v>34634.435560573205</v>
      </c>
      <c r="O24" s="215">
        <v>23764.00499626109</v>
      </c>
      <c r="P24" s="215">
        <v>25336.92715528201</v>
      </c>
      <c r="Q24" s="215">
        <v>27220.539534801454</v>
      </c>
      <c r="R24" s="215">
        <v>31992.115560876868</v>
      </c>
      <c r="S24" s="215">
        <v>36022.84036652241</v>
      </c>
      <c r="T24" s="215">
        <v>34790.15550081485</v>
      </c>
      <c r="U24" s="215">
        <v>24231.68</v>
      </c>
      <c r="V24" s="215">
        <f t="shared" ref="V24:X24" si="2">V23*U24/U23</f>
        <v>10030.97421</v>
      </c>
      <c r="W24" s="215">
        <f t="shared" si="2"/>
        <v>6375.974874</v>
      </c>
      <c r="X24" s="215">
        <f t="shared" si="2"/>
        <v>9786.709103</v>
      </c>
      <c r="Y24" s="48"/>
      <c r="Z24" s="193"/>
      <c r="AA24" s="48"/>
      <c r="AB24" s="1"/>
    </row>
    <row r="25" ht="29.25" customHeight="1">
      <c r="A25" s="1"/>
      <c r="B25" s="38" t="s">
        <v>360</v>
      </c>
      <c r="C25" s="165" t="s">
        <v>361</v>
      </c>
      <c r="D25" s="40"/>
      <c r="E25" s="39" t="s">
        <v>85</v>
      </c>
      <c r="F25" s="222">
        <v>490.0</v>
      </c>
      <c r="G25" s="222">
        <v>914.0</v>
      </c>
      <c r="H25" s="222">
        <v>744.0</v>
      </c>
      <c r="I25" s="222">
        <v>223.0</v>
      </c>
      <c r="J25" s="222">
        <v>241.0</v>
      </c>
      <c r="K25" s="222">
        <v>206.0</v>
      </c>
      <c r="L25" s="222">
        <v>265.0</v>
      </c>
      <c r="M25" s="222">
        <v>282.0</v>
      </c>
      <c r="N25" s="222">
        <v>230.53022661681698</v>
      </c>
      <c r="O25" s="222">
        <v>206.89527441805478</v>
      </c>
      <c r="P25" s="222">
        <v>357.7261134147342</v>
      </c>
      <c r="Q25" s="222">
        <v>206.5627165672156</v>
      </c>
      <c r="R25" s="222">
        <v>239.99350521297387</v>
      </c>
      <c r="S25" s="222">
        <v>253.6999475638916</v>
      </c>
      <c r="T25" s="222">
        <v>298.1207894110294</v>
      </c>
      <c r="U25" s="222">
        <v>250.88579908551233</v>
      </c>
      <c r="V25" s="222">
        <v>197.220312208853</v>
      </c>
      <c r="W25" s="222">
        <v>281.91291984760005</v>
      </c>
      <c r="X25" s="223">
        <v>347.1402</v>
      </c>
      <c r="Y25" s="63" t="s">
        <v>35</v>
      </c>
      <c r="Z25" s="142" t="s">
        <v>113</v>
      </c>
      <c r="AA25" s="84"/>
      <c r="AB25" s="1"/>
    </row>
    <row r="26" ht="29.25" customHeight="1">
      <c r="A26" s="1"/>
      <c r="B26" s="172" t="s">
        <v>362</v>
      </c>
      <c r="C26" s="69" t="s">
        <v>363</v>
      </c>
      <c r="D26" s="31"/>
      <c r="E26" s="30" t="s">
        <v>85</v>
      </c>
      <c r="F26" s="220">
        <v>401.0</v>
      </c>
      <c r="G26" s="220">
        <v>444.0</v>
      </c>
      <c r="H26" s="220">
        <v>963.0</v>
      </c>
      <c r="I26" s="220">
        <v>462.0</v>
      </c>
      <c r="J26" s="220">
        <v>418.0</v>
      </c>
      <c r="K26" s="220">
        <v>397.0</v>
      </c>
      <c r="L26" s="220">
        <v>459.0</v>
      </c>
      <c r="M26" s="220">
        <v>443.0</v>
      </c>
      <c r="N26" s="220">
        <v>426.982</v>
      </c>
      <c r="O26" s="220">
        <v>397.0</v>
      </c>
      <c r="P26" s="220">
        <v>270.3542177414948</v>
      </c>
      <c r="Q26" s="220">
        <v>310.5526611136078</v>
      </c>
      <c r="R26" s="220">
        <v>269.3177933848992</v>
      </c>
      <c r="S26" s="220">
        <v>289.1537232458197</v>
      </c>
      <c r="T26" s="220">
        <v>335.7803444868216</v>
      </c>
      <c r="U26" s="220">
        <v>536.4508475945435</v>
      </c>
      <c r="V26" s="220">
        <v>313.79597266750505</v>
      </c>
      <c r="W26" s="220">
        <v>341.77098981124004</v>
      </c>
      <c r="X26" s="221">
        <v>498.3116</v>
      </c>
      <c r="Y26" s="68" t="s">
        <v>35</v>
      </c>
      <c r="Z26" s="48"/>
      <c r="AA26" s="48"/>
      <c r="AB26" s="1"/>
    </row>
    <row r="27" ht="15.75" customHeight="1">
      <c r="A27" s="1"/>
      <c r="B27" s="207" t="s">
        <v>116</v>
      </c>
      <c r="C27" s="208" t="s">
        <v>364</v>
      </c>
      <c r="D27" s="209"/>
      <c r="E27" s="210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1"/>
      <c r="Z27" s="211"/>
      <c r="AA27" s="25"/>
      <c r="AB27" s="1"/>
    </row>
    <row r="28" ht="15.75" customHeight="1">
      <c r="A28" s="1"/>
      <c r="B28" s="198" t="s">
        <v>365</v>
      </c>
      <c r="C28" s="165" t="s">
        <v>119</v>
      </c>
      <c r="D28" s="40"/>
      <c r="E28" s="39" t="s">
        <v>202</v>
      </c>
      <c r="F28" s="213">
        <v>5.0</v>
      </c>
      <c r="G28" s="213">
        <v>4.0</v>
      </c>
      <c r="H28" s="213">
        <v>7.0</v>
      </c>
      <c r="I28" s="213">
        <v>7.0</v>
      </c>
      <c r="J28" s="213">
        <v>5.0</v>
      </c>
      <c r="K28" s="213">
        <v>3.0</v>
      </c>
      <c r="L28" s="213">
        <v>6.0</v>
      </c>
      <c r="M28" s="213">
        <v>11.0</v>
      </c>
      <c r="N28" s="213">
        <v>7.0</v>
      </c>
      <c r="O28" s="213">
        <v>14.0</v>
      </c>
      <c r="P28" s="213">
        <v>4.0</v>
      </c>
      <c r="Q28" s="213">
        <v>5.0</v>
      </c>
      <c r="R28" s="213">
        <v>12.0</v>
      </c>
      <c r="S28" s="213">
        <v>9.0</v>
      </c>
      <c r="T28" s="213">
        <v>13.0</v>
      </c>
      <c r="U28" s="213">
        <v>8.0</v>
      </c>
      <c r="V28" s="213">
        <v>6.0</v>
      </c>
      <c r="W28" s="213">
        <v>3.0</v>
      </c>
      <c r="X28" s="214">
        <v>5.0</v>
      </c>
      <c r="Y28" s="83" t="s">
        <v>35</v>
      </c>
      <c r="Z28" s="192" t="s">
        <v>366</v>
      </c>
      <c r="AA28" s="84"/>
      <c r="AB28" s="1"/>
    </row>
    <row r="29" ht="15.75" customHeight="1">
      <c r="A29" s="1"/>
      <c r="B29" s="172" t="s">
        <v>367</v>
      </c>
      <c r="C29" s="69" t="s">
        <v>123</v>
      </c>
      <c r="D29" s="31"/>
      <c r="E29" s="30" t="s">
        <v>124</v>
      </c>
      <c r="F29" s="215">
        <v>2.0</v>
      </c>
      <c r="G29" s="215">
        <v>3.0</v>
      </c>
      <c r="H29" s="215">
        <v>2.0</v>
      </c>
      <c r="I29" s="215">
        <v>134.0</v>
      </c>
      <c r="J29" s="215">
        <v>0.0</v>
      </c>
      <c r="K29" s="215">
        <v>13.0</v>
      </c>
      <c r="L29" s="215">
        <v>2.0</v>
      </c>
      <c r="M29" s="215">
        <v>4.0</v>
      </c>
      <c r="N29" s="215">
        <v>6.0</v>
      </c>
      <c r="O29" s="215">
        <v>16.0</v>
      </c>
      <c r="P29" s="215">
        <v>8.0</v>
      </c>
      <c r="Q29" s="215">
        <v>2.0</v>
      </c>
      <c r="R29" s="215">
        <v>5.0</v>
      </c>
      <c r="S29" s="215">
        <v>2.0</v>
      </c>
      <c r="T29" s="215">
        <v>7.0</v>
      </c>
      <c r="U29" s="215">
        <v>1.0</v>
      </c>
      <c r="V29" s="215">
        <v>2.0</v>
      </c>
      <c r="W29" s="215">
        <v>2.0</v>
      </c>
      <c r="X29" s="218">
        <v>0.0</v>
      </c>
      <c r="Y29" s="44"/>
      <c r="Z29" s="216"/>
      <c r="AA29" s="44"/>
      <c r="AB29" s="1"/>
    </row>
    <row r="30" ht="15.75" customHeight="1">
      <c r="A30" s="1"/>
      <c r="B30" s="198" t="s">
        <v>368</v>
      </c>
      <c r="C30" s="165" t="s">
        <v>126</v>
      </c>
      <c r="D30" s="40"/>
      <c r="E30" s="39" t="s">
        <v>124</v>
      </c>
      <c r="F30" s="213">
        <v>1.0</v>
      </c>
      <c r="G30" s="213">
        <v>3.0</v>
      </c>
      <c r="H30" s="213">
        <v>0.0</v>
      </c>
      <c r="I30" s="213">
        <v>90.0</v>
      </c>
      <c r="J30" s="213">
        <v>0.0</v>
      </c>
      <c r="K30" s="213">
        <v>1.0</v>
      </c>
      <c r="L30" s="213">
        <v>0.0</v>
      </c>
      <c r="M30" s="213">
        <v>2.0</v>
      </c>
      <c r="N30" s="213">
        <v>1.0</v>
      </c>
      <c r="O30" s="213">
        <v>1.0</v>
      </c>
      <c r="P30" s="213">
        <v>1.0</v>
      </c>
      <c r="Q30" s="213">
        <v>3.0</v>
      </c>
      <c r="R30" s="213">
        <v>16.0</v>
      </c>
      <c r="S30" s="213">
        <v>8.0</v>
      </c>
      <c r="T30" s="213">
        <v>9.0</v>
      </c>
      <c r="U30" s="213">
        <v>2.0</v>
      </c>
      <c r="V30" s="213">
        <v>0.0</v>
      </c>
      <c r="W30" s="213">
        <v>2.0</v>
      </c>
      <c r="X30" s="214">
        <v>1.0</v>
      </c>
      <c r="Y30" s="48"/>
      <c r="Z30" s="193"/>
      <c r="AA30" s="48"/>
      <c r="AB30" s="1"/>
    </row>
    <row r="31" ht="15.75" customHeight="1">
      <c r="A31" s="1"/>
      <c r="B31" s="207" t="s">
        <v>127</v>
      </c>
      <c r="C31" s="208" t="s">
        <v>128</v>
      </c>
      <c r="D31" s="209"/>
      <c r="E31" s="210"/>
      <c r="F31" s="217"/>
      <c r="G31" s="217"/>
      <c r="H31" s="217"/>
      <c r="I31" s="217"/>
      <c r="J31" s="217"/>
      <c r="K31" s="217"/>
      <c r="L31" s="217"/>
      <c r="M31" s="217"/>
      <c r="N31" s="225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7"/>
      <c r="Z31" s="211"/>
      <c r="AA31" s="25"/>
      <c r="AB31" s="1"/>
    </row>
    <row r="32" ht="15.75" customHeight="1">
      <c r="A32" s="1"/>
      <c r="B32" s="172" t="s">
        <v>369</v>
      </c>
      <c r="C32" s="69" t="s">
        <v>130</v>
      </c>
      <c r="D32" s="31"/>
      <c r="E32" s="30" t="s">
        <v>131</v>
      </c>
      <c r="F32" s="228">
        <v>0.8487</v>
      </c>
      <c r="G32" s="228">
        <v>0.6225</v>
      </c>
      <c r="H32" s="228">
        <v>0.7827</v>
      </c>
      <c r="I32" s="228">
        <v>0.8945</v>
      </c>
      <c r="J32" s="228">
        <v>0.9099</v>
      </c>
      <c r="K32" s="228">
        <v>0.9214</v>
      </c>
      <c r="L32" s="228">
        <v>0.9823</v>
      </c>
      <c r="M32" s="228">
        <v>1.0718</v>
      </c>
      <c r="N32" s="228">
        <v>1.2641</v>
      </c>
      <c r="O32" s="228">
        <v>1.3536</v>
      </c>
      <c r="P32" s="228">
        <v>1.67243</v>
      </c>
      <c r="Q32" s="228">
        <v>1.99128</v>
      </c>
      <c r="R32" s="228">
        <v>2.31012</v>
      </c>
      <c r="S32" s="228">
        <v>2.62895</v>
      </c>
      <c r="T32" s="228">
        <v>2.63656</v>
      </c>
      <c r="U32" s="228">
        <v>2.48262</v>
      </c>
      <c r="V32" s="228"/>
      <c r="W32" s="228"/>
      <c r="X32" s="228"/>
      <c r="Y32" s="68" t="s">
        <v>208</v>
      </c>
      <c r="Z32" s="68" t="s">
        <v>132</v>
      </c>
      <c r="AA32" s="88" t="s">
        <v>133</v>
      </c>
      <c r="AB32" s="229"/>
    </row>
    <row r="33" ht="30.0" customHeight="1">
      <c r="A33" s="1"/>
      <c r="B33" s="198" t="s">
        <v>370</v>
      </c>
      <c r="C33" s="165" t="s">
        <v>135</v>
      </c>
      <c r="D33" s="40"/>
      <c r="E33" s="39" t="s">
        <v>136</v>
      </c>
      <c r="F33" s="230">
        <v>0.0136940910134428</v>
      </c>
      <c r="G33" s="230">
        <v>0.00997307797639663</v>
      </c>
      <c r="H33" s="230">
        <v>0.0124576835473027</v>
      </c>
      <c r="I33" s="230">
        <v>0.0141897981395327</v>
      </c>
      <c r="J33" s="230">
        <v>0.0143540601924003</v>
      </c>
      <c r="K33" s="230">
        <v>0.014504511620941</v>
      </c>
      <c r="L33" s="230">
        <v>0.0153776870621741</v>
      </c>
      <c r="M33" s="230">
        <v>0.0167270030590065</v>
      </c>
      <c r="N33" s="230">
        <v>0.0196116167606794</v>
      </c>
      <c r="O33" s="230">
        <v>0.0208934322431132</v>
      </c>
      <c r="P33" s="230">
        <v>0.0256804190900426</v>
      </c>
      <c r="Q33" s="230">
        <v>0.0302952582735884</v>
      </c>
      <c r="R33" s="230">
        <v>0.0350381569976741</v>
      </c>
      <c r="S33" s="230">
        <v>0.0397191336990957</v>
      </c>
      <c r="T33" s="230">
        <v>0.0396988712270951</v>
      </c>
      <c r="U33" s="230">
        <v>0.0372995751810031</v>
      </c>
      <c r="V33" s="230"/>
      <c r="W33" s="230"/>
      <c r="X33" s="230"/>
      <c r="Y33" s="83" t="s">
        <v>35</v>
      </c>
      <c r="Z33" s="83" t="s">
        <v>86</v>
      </c>
      <c r="AA33" s="44"/>
      <c r="AB33" s="1"/>
    </row>
    <row r="34" ht="30.0" customHeight="1">
      <c r="A34" s="1"/>
      <c r="B34" s="172" t="s">
        <v>371</v>
      </c>
      <c r="C34" s="69" t="s">
        <v>138</v>
      </c>
      <c r="D34" s="31"/>
      <c r="E34" s="30" t="s">
        <v>139</v>
      </c>
      <c r="F34" s="231">
        <v>1.52574996957731E-6</v>
      </c>
      <c r="G34" s="231">
        <v>1.07281227408682E-6</v>
      </c>
      <c r="H34" s="231">
        <v>1.72431833077901E-6</v>
      </c>
      <c r="I34" s="231">
        <v>1.67400931693743E-6</v>
      </c>
      <c r="J34" s="231">
        <v>1.77880746448754E-6</v>
      </c>
      <c r="K34" s="231">
        <v>1.52255243461005E-6</v>
      </c>
      <c r="L34" s="231">
        <v>1.55568381422178E-6</v>
      </c>
      <c r="M34" s="231">
        <v>1.37047147651289E-6</v>
      </c>
      <c r="N34" s="231">
        <v>1.4747214564711E-6</v>
      </c>
      <c r="O34" s="231">
        <v>1.40117855932893E-6</v>
      </c>
      <c r="P34" s="231">
        <v>1.25608652767367E-6</v>
      </c>
      <c r="Q34" s="231">
        <v>1.05770139319995E-6</v>
      </c>
      <c r="R34" s="231">
        <v>9.95271671267959E-7</v>
      </c>
      <c r="S34" s="231">
        <v>1.05474569761602E-6</v>
      </c>
      <c r="T34" s="231">
        <v>1.01354232319372E-6</v>
      </c>
      <c r="U34" s="231">
        <v>1.04625596864704E-6</v>
      </c>
      <c r="V34" s="231"/>
      <c r="W34" s="231"/>
      <c r="X34" s="231"/>
      <c r="Y34" s="44"/>
      <c r="Z34" s="44"/>
      <c r="AA34" s="44"/>
      <c r="AB34" s="1"/>
    </row>
    <row r="35" ht="30.0" customHeight="1">
      <c r="A35" s="1"/>
      <c r="B35" s="198" t="s">
        <v>372</v>
      </c>
      <c r="C35" s="165" t="s">
        <v>141</v>
      </c>
      <c r="D35" s="40"/>
      <c r="E35" s="39" t="s">
        <v>142</v>
      </c>
      <c r="F35" s="232">
        <v>2.73789353385646E-5</v>
      </c>
      <c r="G35" s="232">
        <v>1.78906314500087E-5</v>
      </c>
      <c r="H35" s="232">
        <v>1.93082006322092E-5</v>
      </c>
      <c r="I35" s="232">
        <v>3.27882762469151E-5</v>
      </c>
      <c r="J35" s="232">
        <v>4.77114566739275E-5</v>
      </c>
      <c r="K35" s="232">
        <v>4.11551091330166E-5</v>
      </c>
      <c r="L35" s="232">
        <v>3.35152611573639E-5</v>
      </c>
      <c r="M35" s="232">
        <v>2.98526885198673E-5</v>
      </c>
      <c r="N35" s="232">
        <v>3.64983571852695E-5</v>
      </c>
      <c r="O35" s="232">
        <v>5.69600957503993E-5</v>
      </c>
      <c r="P35" s="232">
        <v>6.60076097527615E-5</v>
      </c>
      <c r="Q35" s="232">
        <v>7.31535830674535E-5</v>
      </c>
      <c r="R35" s="232">
        <v>7.22090414934935E-5</v>
      </c>
      <c r="S35" s="232">
        <v>7.2980086335535E-5</v>
      </c>
      <c r="T35" s="232">
        <v>7.57846569538399E-5</v>
      </c>
      <c r="U35" s="232">
        <v>1.02453482383392E-4</v>
      </c>
      <c r="V35" s="232"/>
      <c r="W35" s="232"/>
      <c r="X35" s="232"/>
      <c r="Y35" s="48"/>
      <c r="Z35" s="48"/>
      <c r="AA35" s="48"/>
      <c r="AB35" s="1"/>
    </row>
    <row r="36" ht="15.75" customHeight="1">
      <c r="A36" s="1"/>
      <c r="B36" s="9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"/>
      <c r="AA36" s="2"/>
      <c r="AB36" s="1"/>
    </row>
    <row r="37" ht="15.75" customHeight="1">
      <c r="A37" s="1"/>
      <c r="B37" s="94" t="s">
        <v>143</v>
      </c>
      <c r="C37" s="95">
        <v>45132.0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96"/>
      <c r="R37" s="96"/>
      <c r="S37" s="96"/>
      <c r="T37" s="96"/>
      <c r="U37" s="96"/>
      <c r="V37" s="96"/>
      <c r="W37" s="96"/>
      <c r="X37" s="96"/>
      <c r="Y37" s="2"/>
      <c r="Z37" s="1"/>
      <c r="AA37" s="2"/>
      <c r="AB37" s="1"/>
    </row>
    <row r="38" ht="15.75" customHeight="1">
      <c r="A38" s="1"/>
      <c r="B38" s="93"/>
      <c r="C38" s="1"/>
      <c r="D38" s="98" t="s">
        <v>144</v>
      </c>
      <c r="E38" s="99" t="s">
        <v>145</v>
      </c>
      <c r="F38" s="100" t="s">
        <v>146</v>
      </c>
      <c r="G38" s="101"/>
      <c r="H38" s="101"/>
      <c r="I38" s="101"/>
      <c r="J38" s="101"/>
      <c r="K38" s="101"/>
      <c r="L38" s="101"/>
      <c r="M38" s="101"/>
      <c r="N38" s="101"/>
      <c r="O38" s="102"/>
      <c r="P38" s="2"/>
      <c r="Q38" s="96"/>
      <c r="R38" s="96"/>
      <c r="S38" s="96"/>
      <c r="T38" s="96"/>
      <c r="U38" s="96"/>
      <c r="V38" s="96"/>
      <c r="W38" s="96"/>
      <c r="X38" s="96"/>
      <c r="Y38" s="2"/>
      <c r="Z38" s="1"/>
      <c r="AA38" s="2"/>
      <c r="AB38" s="1"/>
    </row>
    <row r="39" ht="15.75" customHeight="1">
      <c r="A39" s="1"/>
      <c r="B39" s="97"/>
      <c r="C39" s="1"/>
      <c r="D39" s="103" t="s">
        <v>147</v>
      </c>
      <c r="E39" s="104" t="s">
        <v>373</v>
      </c>
      <c r="F39" s="105" t="s">
        <v>149</v>
      </c>
      <c r="G39" s="106"/>
      <c r="H39" s="106"/>
      <c r="I39" s="106"/>
      <c r="J39" s="106"/>
      <c r="K39" s="106"/>
      <c r="L39" s="106"/>
      <c r="M39" s="106"/>
      <c r="N39" s="106"/>
      <c r="O39" s="107"/>
      <c r="P39" s="2"/>
      <c r="Q39" s="96"/>
      <c r="R39" s="96"/>
      <c r="S39" s="96"/>
      <c r="T39" s="96"/>
      <c r="U39" s="96"/>
      <c r="V39" s="96"/>
      <c r="W39" s="96"/>
      <c r="X39" s="96"/>
      <c r="Y39" s="2"/>
      <c r="Z39" s="1"/>
      <c r="AA39" s="2"/>
      <c r="AB39" s="1"/>
    </row>
    <row r="40" ht="15.75" customHeight="1">
      <c r="A40" s="1"/>
      <c r="B40" s="1"/>
      <c r="C40" s="1"/>
      <c r="D40" s="108" t="s">
        <v>67</v>
      </c>
      <c r="E40" s="109" t="s">
        <v>374</v>
      </c>
      <c r="F40" s="110" t="s">
        <v>151</v>
      </c>
      <c r="G40" s="101"/>
      <c r="H40" s="101"/>
      <c r="I40" s="101"/>
      <c r="J40" s="101"/>
      <c r="K40" s="101"/>
      <c r="L40" s="101"/>
      <c r="M40" s="101"/>
      <c r="N40" s="101"/>
      <c r="O40" s="102"/>
      <c r="P40" s="2"/>
      <c r="Q40" s="96"/>
      <c r="R40" s="96"/>
      <c r="S40" s="96"/>
      <c r="T40" s="96"/>
      <c r="U40" s="96"/>
      <c r="V40" s="96"/>
      <c r="W40" s="96"/>
      <c r="X40" s="96"/>
      <c r="Y40" s="2"/>
      <c r="Z40" s="1"/>
      <c r="AA40" s="2"/>
      <c r="AB40" s="1"/>
    </row>
    <row r="41" ht="15.75" customHeight="1">
      <c r="A41" s="1"/>
      <c r="B41" s="1"/>
      <c r="C41" s="1"/>
      <c r="D41" s="111" t="s">
        <v>152</v>
      </c>
      <c r="E41" s="112" t="s">
        <v>375</v>
      </c>
      <c r="F41" s="113" t="s">
        <v>376</v>
      </c>
      <c r="G41" s="114"/>
      <c r="H41" s="114"/>
      <c r="I41" s="114"/>
      <c r="J41" s="114"/>
      <c r="K41" s="114"/>
      <c r="L41" s="114"/>
      <c r="M41" s="114"/>
      <c r="N41" s="114"/>
      <c r="O41" s="115"/>
      <c r="P41" s="2"/>
      <c r="Q41" s="96"/>
      <c r="R41" s="96"/>
      <c r="S41" s="96"/>
      <c r="T41" s="96"/>
      <c r="U41" s="96"/>
      <c r="V41" s="96"/>
      <c r="W41" s="96"/>
      <c r="X41" s="96"/>
      <c r="Y41" s="2"/>
      <c r="Z41" s="1"/>
      <c r="AA41" s="2"/>
      <c r="AB41" s="1"/>
    </row>
    <row r="42" ht="15.75" customHeight="1">
      <c r="A42" s="1"/>
      <c r="B42" s="1"/>
      <c r="C42" s="1"/>
      <c r="D42" s="108" t="s">
        <v>155</v>
      </c>
      <c r="E42" s="116" t="s">
        <v>377</v>
      </c>
      <c r="F42" s="110" t="s">
        <v>157</v>
      </c>
      <c r="G42" s="101"/>
      <c r="H42" s="101"/>
      <c r="I42" s="101"/>
      <c r="J42" s="101"/>
      <c r="K42" s="101"/>
      <c r="L42" s="101"/>
      <c r="M42" s="101"/>
      <c r="N42" s="101"/>
      <c r="O42" s="102"/>
      <c r="P42" s="2"/>
      <c r="Q42" s="96"/>
      <c r="R42" s="96"/>
      <c r="S42" s="96"/>
      <c r="T42" s="96"/>
      <c r="U42" s="96"/>
      <c r="V42" s="96"/>
      <c r="W42" s="96"/>
      <c r="X42" s="96"/>
      <c r="Y42" s="2"/>
      <c r="Z42" s="1"/>
      <c r="AA42" s="2"/>
      <c r="AB42" s="1"/>
    </row>
    <row r="43" ht="15.75" customHeight="1">
      <c r="A43" s="1"/>
      <c r="B43" s="1"/>
      <c r="C43" s="1"/>
      <c r="D43" s="111" t="s">
        <v>74</v>
      </c>
      <c r="E43" s="112" t="s">
        <v>378</v>
      </c>
      <c r="F43" s="117" t="s">
        <v>159</v>
      </c>
      <c r="G43" s="101"/>
      <c r="H43" s="101"/>
      <c r="I43" s="101"/>
      <c r="J43" s="101"/>
      <c r="K43" s="101"/>
      <c r="L43" s="101"/>
      <c r="M43" s="101"/>
      <c r="N43" s="101"/>
      <c r="O43" s="102"/>
      <c r="P43" s="2"/>
      <c r="Q43" s="96"/>
      <c r="R43" s="96"/>
      <c r="S43" s="96"/>
      <c r="T43" s="96"/>
      <c r="U43" s="96"/>
      <c r="V43" s="96"/>
      <c r="W43" s="96"/>
      <c r="X43" s="96"/>
      <c r="Y43" s="2"/>
      <c r="Z43" s="1"/>
      <c r="AA43" s="2"/>
      <c r="AB43" s="1"/>
    </row>
    <row r="44" ht="15.75" customHeight="1">
      <c r="A44" s="1"/>
      <c r="B44" s="233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96"/>
      <c r="R44" s="96"/>
      <c r="S44" s="96"/>
      <c r="T44" s="96"/>
      <c r="U44" s="96"/>
      <c r="V44" s="96"/>
      <c r="W44" s="96"/>
      <c r="X44" s="96"/>
      <c r="Y44" s="1"/>
      <c r="Z44" s="1"/>
      <c r="AA44" s="1"/>
      <c r="AB44" s="1"/>
    </row>
    <row r="45" ht="15.75" customHeight="1">
      <c r="A45" s="1"/>
      <c r="B45" s="93"/>
      <c r="C45" s="97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96"/>
      <c r="R45" s="96"/>
      <c r="S45" s="96"/>
      <c r="T45" s="96"/>
      <c r="U45" s="96"/>
      <c r="V45" s="96"/>
      <c r="W45" s="96"/>
      <c r="X45" s="96"/>
      <c r="Y45" s="1"/>
      <c r="Z45" s="1"/>
      <c r="AA45" s="1"/>
      <c r="AB45" s="1"/>
    </row>
    <row r="46" ht="15.75" customHeight="1">
      <c r="A46" s="9"/>
      <c r="B46" s="234"/>
      <c r="C46" s="235"/>
      <c r="D46" s="235"/>
      <c r="E46" s="235"/>
      <c r="F46" s="235"/>
      <c r="G46" s="235"/>
      <c r="H46" s="235"/>
      <c r="I46" s="235"/>
      <c r="J46" s="235"/>
      <c r="K46" s="235"/>
      <c r="L46" s="9"/>
      <c r="M46" s="9"/>
      <c r="N46" s="9"/>
      <c r="O46" s="9"/>
      <c r="P46" s="9"/>
      <c r="Q46" s="96"/>
      <c r="R46" s="96"/>
      <c r="S46" s="96"/>
      <c r="T46" s="96"/>
      <c r="U46" s="96"/>
      <c r="V46" s="96"/>
      <c r="W46" s="96"/>
      <c r="X46" s="96"/>
      <c r="Y46" s="9"/>
      <c r="Z46" s="9"/>
      <c r="AA46" s="9"/>
      <c r="AB46" s="9"/>
    </row>
    <row r="47" ht="15.75" customHeight="1">
      <c r="A47" s="9"/>
      <c r="B47" s="149"/>
      <c r="C47" s="9"/>
      <c r="D47" s="119"/>
      <c r="E47" s="11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15.75" customHeight="1">
      <c r="A48" s="9"/>
      <c r="B48" s="149"/>
      <c r="C48" s="9"/>
      <c r="D48" s="119"/>
      <c r="E48" s="11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15.75" customHeight="1">
      <c r="A49" s="9"/>
      <c r="B49" s="149"/>
      <c r="C49" s="9"/>
      <c r="D49" s="119"/>
      <c r="E49" s="11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15.75" customHeight="1">
      <c r="A50" s="9"/>
      <c r="B50" s="149"/>
      <c r="C50" s="9"/>
      <c r="D50" s="119"/>
      <c r="E50" s="11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15.75" customHeight="1">
      <c r="A51" s="9"/>
      <c r="B51" s="149"/>
      <c r="C51" s="9"/>
      <c r="D51" s="119"/>
      <c r="E51" s="11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15.75" customHeight="1">
      <c r="A52" s="9"/>
      <c r="B52" s="149"/>
      <c r="C52" s="9"/>
      <c r="D52" s="119"/>
      <c r="E52" s="11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15.75" customHeight="1">
      <c r="A53" s="9"/>
      <c r="B53" s="149"/>
      <c r="C53" s="9"/>
      <c r="D53" s="119"/>
      <c r="E53" s="11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15.75" customHeight="1">
      <c r="A54" s="9"/>
      <c r="B54" s="149"/>
      <c r="C54" s="9"/>
      <c r="D54" s="119"/>
      <c r="E54" s="11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15.75" customHeight="1">
      <c r="A55" s="9"/>
      <c r="B55" s="149"/>
      <c r="C55" s="9"/>
      <c r="D55" s="119"/>
      <c r="E55" s="11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15.75" customHeight="1">
      <c r="A56" s="9"/>
      <c r="B56" s="149"/>
      <c r="C56" s="9"/>
      <c r="D56" s="119"/>
      <c r="E56" s="11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15.75" customHeight="1">
      <c r="A57" s="9"/>
      <c r="B57" s="149"/>
      <c r="C57" s="9"/>
      <c r="D57" s="119"/>
      <c r="E57" s="11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15.75" customHeight="1">
      <c r="A58" s="9"/>
      <c r="B58" s="149"/>
      <c r="C58" s="9"/>
      <c r="D58" s="119"/>
      <c r="E58" s="11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15.75" customHeight="1">
      <c r="A59" s="9"/>
      <c r="B59" s="149"/>
      <c r="C59" s="9"/>
      <c r="D59" s="119"/>
      <c r="E59" s="11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ht="15.75" customHeight="1">
      <c r="A60" s="9"/>
      <c r="B60" s="149"/>
      <c r="C60" s="9"/>
      <c r="D60" s="119"/>
      <c r="E60" s="11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15.75" customHeight="1">
      <c r="A61" s="9"/>
      <c r="B61" s="149"/>
      <c r="C61" s="9"/>
      <c r="D61" s="119"/>
      <c r="E61" s="11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15.75" customHeight="1">
      <c r="A62" s="9"/>
      <c r="B62" s="149"/>
      <c r="C62" s="9"/>
      <c r="D62" s="119"/>
      <c r="E62" s="11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ht="15.75" customHeight="1">
      <c r="A63" s="9"/>
      <c r="B63" s="149"/>
      <c r="C63" s="9"/>
      <c r="D63" s="119"/>
      <c r="E63" s="11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15.75" customHeight="1">
      <c r="A64" s="9"/>
      <c r="B64" s="149"/>
      <c r="C64" s="9"/>
      <c r="D64" s="119"/>
      <c r="E64" s="11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ht="15.75" customHeight="1">
      <c r="A65" s="9"/>
      <c r="B65" s="149"/>
      <c r="C65" s="9"/>
      <c r="D65" s="119"/>
      <c r="E65" s="11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ht="15.75" customHeight="1">
      <c r="A66" s="9"/>
      <c r="B66" s="149"/>
      <c r="C66" s="9"/>
      <c r="D66" s="119"/>
      <c r="E66" s="11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ht="15.75" customHeight="1">
      <c r="A67" s="9"/>
      <c r="B67" s="149"/>
      <c r="C67" s="9"/>
      <c r="D67" s="119"/>
      <c r="E67" s="11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ht="15.75" customHeight="1">
      <c r="A68" s="9"/>
      <c r="B68" s="149"/>
      <c r="C68" s="9"/>
      <c r="D68" s="119"/>
      <c r="E68" s="11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ht="15.75" customHeight="1">
      <c r="A69" s="9"/>
      <c r="B69" s="149"/>
      <c r="C69" s="9"/>
      <c r="D69" s="119"/>
      <c r="E69" s="11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ht="15.75" customHeight="1">
      <c r="A70" s="9"/>
      <c r="B70" s="149"/>
      <c r="C70" s="9"/>
      <c r="D70" s="119"/>
      <c r="E70" s="11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ht="15.75" customHeight="1">
      <c r="A71" s="9"/>
      <c r="B71" s="149"/>
      <c r="C71" s="9"/>
      <c r="D71" s="119"/>
      <c r="E71" s="11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ht="15.75" customHeight="1">
      <c r="A72" s="9"/>
      <c r="B72" s="149"/>
      <c r="C72" s="9"/>
      <c r="D72" s="119"/>
      <c r="E72" s="11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ht="15.75" customHeight="1">
      <c r="A73" s="9"/>
      <c r="B73" s="149"/>
      <c r="C73" s="9"/>
      <c r="D73" s="119"/>
      <c r="E73" s="11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ht="15.75" customHeight="1">
      <c r="A74" s="9"/>
      <c r="B74" s="149"/>
      <c r="C74" s="9"/>
      <c r="D74" s="119"/>
      <c r="E74" s="11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ht="15.75" customHeight="1">
      <c r="A75" s="9"/>
      <c r="B75" s="149"/>
      <c r="C75" s="9"/>
      <c r="D75" s="119"/>
      <c r="E75" s="11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ht="15.75" customHeight="1">
      <c r="A76" s="9"/>
      <c r="B76" s="149"/>
      <c r="C76" s="9"/>
      <c r="D76" s="119"/>
      <c r="E76" s="11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ht="15.75" customHeight="1">
      <c r="A77" s="9"/>
      <c r="B77" s="149"/>
      <c r="C77" s="9"/>
      <c r="D77" s="119"/>
      <c r="E77" s="11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ht="15.75" customHeight="1">
      <c r="A78" s="9"/>
      <c r="B78" s="149"/>
      <c r="C78" s="9"/>
      <c r="D78" s="119"/>
      <c r="E78" s="11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ht="15.75" customHeight="1">
      <c r="A79" s="9"/>
      <c r="B79" s="149"/>
      <c r="C79" s="9"/>
      <c r="D79" s="119"/>
      <c r="E79" s="11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ht="15.75" customHeight="1">
      <c r="A80" s="9"/>
      <c r="B80" s="149"/>
      <c r="C80" s="9"/>
      <c r="D80" s="119"/>
      <c r="E80" s="11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ht="15.75" customHeight="1">
      <c r="A81" s="9"/>
      <c r="B81" s="149"/>
      <c r="C81" s="9"/>
      <c r="D81" s="119"/>
      <c r="E81" s="11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ht="15.75" customHeight="1">
      <c r="A82" s="9"/>
      <c r="B82" s="149"/>
      <c r="C82" s="9"/>
      <c r="D82" s="119"/>
      <c r="E82" s="11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ht="15.75" customHeight="1">
      <c r="A83" s="9"/>
      <c r="B83" s="149"/>
      <c r="C83" s="9"/>
      <c r="D83" s="119"/>
      <c r="E83" s="11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ht="15.75" customHeight="1">
      <c r="A84" s="9"/>
      <c r="B84" s="149"/>
      <c r="C84" s="9"/>
      <c r="D84" s="119"/>
      <c r="E84" s="11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ht="15.75" customHeight="1">
      <c r="A85" s="9"/>
      <c r="B85" s="149"/>
      <c r="C85" s="9"/>
      <c r="D85" s="119"/>
      <c r="E85" s="11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ht="15.75" customHeight="1">
      <c r="A86" s="9"/>
      <c r="B86" s="149"/>
      <c r="C86" s="9"/>
      <c r="D86" s="119"/>
      <c r="E86" s="11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ht="15.75" customHeight="1">
      <c r="A87" s="9"/>
      <c r="B87" s="149"/>
      <c r="C87" s="9"/>
      <c r="D87" s="119"/>
      <c r="E87" s="11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ht="15.75" customHeight="1">
      <c r="A88" s="9"/>
      <c r="B88" s="149"/>
      <c r="C88" s="9"/>
      <c r="D88" s="119"/>
      <c r="E88" s="11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ht="15.75" customHeight="1">
      <c r="A89" s="9"/>
      <c r="B89" s="149"/>
      <c r="C89" s="9"/>
      <c r="D89" s="119"/>
      <c r="E89" s="11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ht="15.75" customHeight="1">
      <c r="A90" s="9"/>
      <c r="B90" s="149"/>
      <c r="C90" s="9"/>
      <c r="D90" s="119"/>
      <c r="E90" s="11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ht="15.75" customHeight="1">
      <c r="A91" s="9"/>
      <c r="B91" s="149"/>
      <c r="C91" s="9"/>
      <c r="D91" s="119"/>
      <c r="E91" s="11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ht="15.75" customHeight="1">
      <c r="A92" s="9"/>
      <c r="B92" s="149"/>
      <c r="C92" s="9"/>
      <c r="D92" s="119"/>
      <c r="E92" s="11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ht="15.75" customHeight="1">
      <c r="A93" s="9"/>
      <c r="B93" s="149"/>
      <c r="C93" s="9"/>
      <c r="D93" s="119"/>
      <c r="E93" s="11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ht="15.75" customHeight="1">
      <c r="A94" s="9"/>
      <c r="B94" s="149"/>
      <c r="C94" s="9"/>
      <c r="D94" s="119"/>
      <c r="E94" s="11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ht="15.75" customHeight="1">
      <c r="A95" s="9"/>
      <c r="B95" s="149"/>
      <c r="C95" s="9"/>
      <c r="D95" s="119"/>
      <c r="E95" s="11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ht="15.75" customHeight="1">
      <c r="A96" s="9"/>
      <c r="B96" s="149"/>
      <c r="C96" s="9"/>
      <c r="D96" s="119"/>
      <c r="E96" s="11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ht="15.75" customHeight="1">
      <c r="A97" s="9"/>
      <c r="B97" s="149"/>
      <c r="C97" s="9"/>
      <c r="D97" s="119"/>
      <c r="E97" s="11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ht="15.75" customHeight="1">
      <c r="A98" s="9"/>
      <c r="B98" s="149"/>
      <c r="C98" s="9"/>
      <c r="D98" s="119"/>
      <c r="E98" s="11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ht="15.75" customHeight="1">
      <c r="A99" s="9"/>
      <c r="B99" s="149"/>
      <c r="C99" s="9"/>
      <c r="D99" s="119"/>
      <c r="E99" s="11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ht="15.75" customHeight="1">
      <c r="A100" s="9"/>
      <c r="B100" s="149"/>
      <c r="C100" s="9"/>
      <c r="D100" s="119"/>
      <c r="E100" s="11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ht="15.75" customHeight="1">
      <c r="A101" s="9"/>
      <c r="B101" s="149"/>
      <c r="C101" s="9"/>
      <c r="D101" s="119"/>
      <c r="E101" s="11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ht="15.75" customHeight="1">
      <c r="A102" s="9"/>
      <c r="B102" s="149"/>
      <c r="C102" s="9"/>
      <c r="D102" s="119"/>
      <c r="E102" s="11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ht="15.75" customHeight="1">
      <c r="A103" s="9"/>
      <c r="B103" s="149"/>
      <c r="C103" s="9"/>
      <c r="D103" s="119"/>
      <c r="E103" s="11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ht="15.75" customHeight="1">
      <c r="A104" s="9"/>
      <c r="B104" s="151"/>
      <c r="C104" s="9"/>
      <c r="D104" s="119"/>
      <c r="E104" s="11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ht="15.75" customHeight="1">
      <c r="A105" s="9"/>
      <c r="B105" s="151"/>
      <c r="C105" s="9"/>
      <c r="D105" s="119"/>
      <c r="E105" s="11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ht="15.75" customHeight="1">
      <c r="A106" s="9"/>
      <c r="B106" s="151"/>
      <c r="C106" s="9"/>
      <c r="D106" s="119"/>
      <c r="E106" s="11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ht="15.75" customHeight="1">
      <c r="A107" s="9"/>
      <c r="B107" s="151"/>
      <c r="C107" s="9"/>
      <c r="D107" s="119"/>
      <c r="E107" s="11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ht="15.75" customHeight="1">
      <c r="A108" s="9"/>
      <c r="B108" s="151"/>
      <c r="C108" s="9"/>
      <c r="D108" s="119"/>
      <c r="E108" s="11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ht="15.75" customHeight="1">
      <c r="A109" s="9"/>
      <c r="B109" s="151"/>
      <c r="C109" s="9"/>
      <c r="D109" s="119"/>
      <c r="E109" s="11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ht="15.75" customHeight="1">
      <c r="A110" s="9"/>
      <c r="B110" s="151"/>
      <c r="C110" s="9"/>
      <c r="D110" s="119"/>
      <c r="E110" s="11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ht="15.75" customHeight="1">
      <c r="A111" s="9"/>
      <c r="B111" s="151"/>
      <c r="C111" s="9"/>
      <c r="D111" s="119"/>
      <c r="E111" s="11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ht="15.75" customHeight="1">
      <c r="A112" s="9"/>
      <c r="B112" s="151"/>
      <c r="C112" s="9"/>
      <c r="D112" s="119"/>
      <c r="E112" s="11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ht="15.75" customHeight="1">
      <c r="A113" s="9"/>
      <c r="B113" s="151"/>
      <c r="C113" s="9"/>
      <c r="D113" s="119"/>
      <c r="E113" s="11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ht="15.75" customHeight="1">
      <c r="A114" s="9"/>
      <c r="B114" s="151"/>
      <c r="C114" s="9"/>
      <c r="D114" s="119"/>
      <c r="E114" s="11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ht="15.75" customHeight="1">
      <c r="A115" s="9"/>
      <c r="B115" s="151"/>
      <c r="C115" s="9"/>
      <c r="D115" s="119"/>
      <c r="E115" s="11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ht="15.75" customHeight="1">
      <c r="A116" s="9"/>
      <c r="B116" s="151"/>
      <c r="C116" s="9"/>
      <c r="D116" s="119"/>
      <c r="E116" s="11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ht="15.75" customHeight="1">
      <c r="A117" s="9"/>
      <c r="B117" s="151"/>
      <c r="C117" s="9"/>
      <c r="D117" s="119"/>
      <c r="E117" s="11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ht="15.75" customHeight="1">
      <c r="A118" s="9"/>
      <c r="B118" s="151"/>
      <c r="C118" s="9"/>
      <c r="D118" s="119"/>
      <c r="E118" s="11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ht="15.75" customHeight="1">
      <c r="A119" s="9"/>
      <c r="B119" s="151"/>
      <c r="C119" s="9"/>
      <c r="D119" s="119"/>
      <c r="E119" s="11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ht="15.75" customHeight="1">
      <c r="A120" s="9"/>
      <c r="B120" s="151"/>
      <c r="C120" s="9"/>
      <c r="D120" s="119"/>
      <c r="E120" s="11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ht="15.75" customHeight="1">
      <c r="A121" s="9"/>
      <c r="B121" s="151"/>
      <c r="C121" s="9"/>
      <c r="D121" s="119"/>
      <c r="E121" s="11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ht="15.75" customHeight="1">
      <c r="A122" s="9"/>
      <c r="B122" s="151"/>
      <c r="C122" s="9"/>
      <c r="D122" s="119"/>
      <c r="E122" s="11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ht="15.75" customHeight="1">
      <c r="A123" s="9"/>
      <c r="B123" s="151"/>
      <c r="C123" s="9"/>
      <c r="D123" s="119"/>
      <c r="E123" s="11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ht="15.75" customHeight="1">
      <c r="A124" s="9"/>
      <c r="B124" s="151"/>
      <c r="C124" s="9"/>
      <c r="D124" s="119"/>
      <c r="E124" s="11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ht="15.75" customHeight="1">
      <c r="A125" s="9"/>
      <c r="B125" s="151"/>
      <c r="C125" s="9"/>
      <c r="D125" s="119"/>
      <c r="E125" s="11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ht="15.75" customHeight="1">
      <c r="A126" s="9"/>
      <c r="B126" s="151"/>
      <c r="C126" s="9"/>
      <c r="D126" s="119"/>
      <c r="E126" s="11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ht="15.75" customHeight="1">
      <c r="A127" s="9"/>
      <c r="B127" s="151"/>
      <c r="C127" s="9"/>
      <c r="D127" s="119"/>
      <c r="E127" s="11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ht="15.75" customHeight="1">
      <c r="A128" s="9"/>
      <c r="B128" s="151"/>
      <c r="C128" s="9"/>
      <c r="D128" s="119"/>
      <c r="E128" s="11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ht="15.75" customHeight="1">
      <c r="A129" s="9"/>
      <c r="B129" s="151"/>
      <c r="C129" s="9"/>
      <c r="D129" s="119"/>
      <c r="E129" s="11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ht="15.75" customHeight="1">
      <c r="A130" s="9"/>
      <c r="B130" s="151"/>
      <c r="C130" s="9"/>
      <c r="D130" s="119"/>
      <c r="E130" s="11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ht="15.75" customHeight="1">
      <c r="A131" s="9"/>
      <c r="B131" s="151"/>
      <c r="C131" s="9"/>
      <c r="D131" s="119"/>
      <c r="E131" s="11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ht="15.75" customHeight="1">
      <c r="A132" s="9"/>
      <c r="B132" s="151"/>
      <c r="C132" s="9"/>
      <c r="D132" s="119"/>
      <c r="E132" s="11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ht="15.75" customHeight="1">
      <c r="A133" s="9"/>
      <c r="B133" s="151"/>
      <c r="C133" s="9"/>
      <c r="D133" s="119"/>
      <c r="E133" s="11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ht="15.75" customHeight="1">
      <c r="A134" s="9"/>
      <c r="B134" s="151"/>
      <c r="C134" s="9"/>
      <c r="D134" s="119"/>
      <c r="E134" s="11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ht="15.75" customHeight="1">
      <c r="A135" s="9"/>
      <c r="B135" s="151"/>
      <c r="C135" s="9"/>
      <c r="D135" s="119"/>
      <c r="E135" s="11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ht="15.75" customHeight="1">
      <c r="A136" s="9"/>
      <c r="B136" s="151"/>
      <c r="C136" s="9"/>
      <c r="D136" s="119"/>
      <c r="E136" s="11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ht="15.75" customHeight="1">
      <c r="A137" s="9"/>
      <c r="B137" s="151"/>
      <c r="C137" s="9"/>
      <c r="D137" s="119"/>
      <c r="E137" s="11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ht="15.75" customHeight="1">
      <c r="A138" s="9"/>
      <c r="B138" s="151"/>
      <c r="C138" s="9"/>
      <c r="D138" s="119"/>
      <c r="E138" s="11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ht="15.75" customHeight="1">
      <c r="A139" s="9"/>
      <c r="B139" s="151"/>
      <c r="C139" s="9"/>
      <c r="D139" s="119"/>
      <c r="E139" s="11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ht="15.75" customHeight="1">
      <c r="A140" s="9"/>
      <c r="B140" s="151"/>
      <c r="C140" s="9"/>
      <c r="D140" s="119"/>
      <c r="E140" s="11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ht="15.75" customHeight="1">
      <c r="A141" s="9"/>
      <c r="B141" s="151"/>
      <c r="C141" s="9"/>
      <c r="D141" s="119"/>
      <c r="E141" s="11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ht="15.75" customHeight="1">
      <c r="A142" s="9"/>
      <c r="B142" s="151"/>
      <c r="C142" s="9"/>
      <c r="D142" s="119"/>
      <c r="E142" s="11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ht="15.75" customHeight="1">
      <c r="A143" s="9"/>
      <c r="B143" s="151"/>
      <c r="C143" s="9"/>
      <c r="D143" s="119"/>
      <c r="E143" s="11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ht="15.75" customHeight="1">
      <c r="A144" s="9"/>
      <c r="B144" s="151"/>
      <c r="C144" s="9"/>
      <c r="D144" s="119"/>
      <c r="E144" s="11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ht="15.75" customHeight="1">
      <c r="A145" s="9"/>
      <c r="B145" s="151"/>
      <c r="C145" s="9"/>
      <c r="D145" s="119"/>
      <c r="E145" s="11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ht="15.75" customHeight="1">
      <c r="A146" s="9"/>
      <c r="B146" s="151"/>
      <c r="C146" s="9"/>
      <c r="D146" s="119"/>
      <c r="E146" s="11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ht="15.75" customHeight="1">
      <c r="A147" s="9"/>
      <c r="B147" s="151"/>
      <c r="C147" s="9"/>
      <c r="D147" s="119"/>
      <c r="E147" s="11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ht="15.75" customHeight="1">
      <c r="A148" s="9"/>
      <c r="B148" s="151"/>
      <c r="C148" s="9"/>
      <c r="D148" s="119"/>
      <c r="E148" s="11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ht="15.75" customHeight="1">
      <c r="A149" s="9"/>
      <c r="B149" s="151"/>
      <c r="C149" s="9"/>
      <c r="D149" s="119"/>
      <c r="E149" s="11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ht="15.75" customHeight="1">
      <c r="A150" s="9"/>
      <c r="B150" s="151"/>
      <c r="C150" s="9"/>
      <c r="D150" s="119"/>
      <c r="E150" s="11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ht="15.75" customHeight="1">
      <c r="A151" s="9"/>
      <c r="B151" s="151"/>
      <c r="C151" s="9"/>
      <c r="D151" s="119"/>
      <c r="E151" s="11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ht="15.75" customHeight="1">
      <c r="A152" s="9"/>
      <c r="B152" s="151"/>
      <c r="C152" s="9"/>
      <c r="D152" s="119"/>
      <c r="E152" s="11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ht="15.75" customHeight="1">
      <c r="A153" s="9"/>
      <c r="B153" s="151"/>
      <c r="C153" s="9"/>
      <c r="D153" s="119"/>
      <c r="E153" s="11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ht="15.75" customHeight="1">
      <c r="A154" s="9"/>
      <c r="B154" s="151"/>
      <c r="C154" s="9"/>
      <c r="D154" s="119"/>
      <c r="E154" s="11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ht="15.75" customHeight="1">
      <c r="A155" s="9"/>
      <c r="B155" s="151"/>
      <c r="C155" s="9"/>
      <c r="D155" s="119"/>
      <c r="E155" s="11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ht="15.75" customHeight="1">
      <c r="A156" s="9"/>
      <c r="B156" s="151"/>
      <c r="C156" s="9"/>
      <c r="D156" s="119"/>
      <c r="E156" s="11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ht="15.75" customHeight="1">
      <c r="A157" s="9"/>
      <c r="B157" s="151"/>
      <c r="C157" s="9"/>
      <c r="D157" s="119"/>
      <c r="E157" s="11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ht="15.75" customHeight="1">
      <c r="A158" s="9"/>
      <c r="B158" s="151"/>
      <c r="C158" s="9"/>
      <c r="D158" s="119"/>
      <c r="E158" s="11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ht="15.75" customHeight="1">
      <c r="A159" s="9"/>
      <c r="B159" s="151"/>
      <c r="C159" s="9"/>
      <c r="D159" s="119"/>
      <c r="E159" s="11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ht="15.75" customHeight="1">
      <c r="A160" s="9"/>
      <c r="B160" s="151"/>
      <c r="C160" s="9"/>
      <c r="D160" s="119"/>
      <c r="E160" s="11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ht="15.75" customHeight="1">
      <c r="A161" s="9"/>
      <c r="B161" s="151"/>
      <c r="C161" s="9"/>
      <c r="D161" s="119"/>
      <c r="E161" s="11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ht="15.75" customHeight="1">
      <c r="A162" s="9"/>
      <c r="B162" s="151"/>
      <c r="C162" s="9"/>
      <c r="D162" s="119"/>
      <c r="E162" s="11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ht="15.75" customHeight="1">
      <c r="A163" s="9"/>
      <c r="B163" s="151"/>
      <c r="C163" s="9"/>
      <c r="D163" s="119"/>
      <c r="E163" s="11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ht="15.75" customHeight="1">
      <c r="A164" s="9"/>
      <c r="B164" s="151"/>
      <c r="C164" s="9"/>
      <c r="D164" s="119"/>
      <c r="E164" s="11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ht="15.75" customHeight="1">
      <c r="A165" s="9"/>
      <c r="B165" s="151"/>
      <c r="C165" s="9"/>
      <c r="D165" s="119"/>
      <c r="E165" s="11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ht="15.75" customHeight="1">
      <c r="A166" s="9"/>
      <c r="B166" s="151"/>
      <c r="C166" s="9"/>
      <c r="D166" s="119"/>
      <c r="E166" s="11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ht="15.75" customHeight="1">
      <c r="A167" s="9"/>
      <c r="B167" s="151"/>
      <c r="C167" s="9"/>
      <c r="D167" s="119"/>
      <c r="E167" s="11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ht="15.75" customHeight="1">
      <c r="A168" s="9"/>
      <c r="B168" s="151"/>
      <c r="C168" s="9"/>
      <c r="D168" s="119"/>
      <c r="E168" s="11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ht="15.75" customHeight="1">
      <c r="A169" s="9"/>
      <c r="B169" s="151"/>
      <c r="C169" s="9"/>
      <c r="D169" s="119"/>
      <c r="E169" s="11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ht="15.75" customHeight="1">
      <c r="A170" s="9"/>
      <c r="B170" s="151"/>
      <c r="C170" s="9"/>
      <c r="D170" s="119"/>
      <c r="E170" s="11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ht="15.75" customHeight="1">
      <c r="A171" s="9"/>
      <c r="B171" s="151"/>
      <c r="C171" s="9"/>
      <c r="D171" s="119"/>
      <c r="E171" s="11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ht="15.75" customHeight="1">
      <c r="A172" s="9"/>
      <c r="B172" s="151"/>
      <c r="C172" s="9"/>
      <c r="D172" s="119"/>
      <c r="E172" s="11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ht="15.75" customHeight="1">
      <c r="A173" s="9"/>
      <c r="B173" s="151"/>
      <c r="C173" s="9"/>
      <c r="D173" s="119"/>
      <c r="E173" s="11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ht="15.75" customHeight="1">
      <c r="A174" s="9"/>
      <c r="B174" s="151"/>
      <c r="C174" s="9"/>
      <c r="D174" s="119"/>
      <c r="E174" s="11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ht="15.75" customHeight="1">
      <c r="A175" s="9"/>
      <c r="B175" s="151"/>
      <c r="C175" s="9"/>
      <c r="D175" s="119"/>
      <c r="E175" s="11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ht="15.75" customHeight="1">
      <c r="A176" s="9"/>
      <c r="B176" s="151"/>
      <c r="C176" s="9"/>
      <c r="D176" s="119"/>
      <c r="E176" s="11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ht="15.75" customHeight="1">
      <c r="A177" s="9"/>
      <c r="B177" s="151"/>
      <c r="C177" s="9"/>
      <c r="D177" s="119"/>
      <c r="E177" s="11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ht="15.75" customHeight="1">
      <c r="A178" s="9"/>
      <c r="B178" s="151"/>
      <c r="C178" s="9"/>
      <c r="D178" s="119"/>
      <c r="E178" s="11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ht="15.75" customHeight="1">
      <c r="A179" s="9"/>
      <c r="B179" s="151"/>
      <c r="C179" s="9"/>
      <c r="D179" s="119"/>
      <c r="E179" s="11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ht="15.75" customHeight="1">
      <c r="A180" s="9"/>
      <c r="B180" s="151"/>
      <c r="C180" s="9"/>
      <c r="D180" s="119"/>
      <c r="E180" s="11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ht="15.75" customHeight="1">
      <c r="A181" s="9"/>
      <c r="B181" s="151"/>
      <c r="C181" s="9"/>
      <c r="D181" s="119"/>
      <c r="E181" s="11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ht="15.75" customHeight="1">
      <c r="A182" s="9"/>
      <c r="B182" s="151"/>
      <c r="C182" s="9"/>
      <c r="D182" s="119"/>
      <c r="E182" s="11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ht="15.75" customHeight="1">
      <c r="A183" s="9"/>
      <c r="B183" s="151"/>
      <c r="C183" s="9"/>
      <c r="D183" s="119"/>
      <c r="E183" s="11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ht="15.75" customHeight="1">
      <c r="A184" s="9"/>
      <c r="B184" s="151"/>
      <c r="C184" s="9"/>
      <c r="D184" s="119"/>
      <c r="E184" s="11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ht="15.75" customHeight="1">
      <c r="A185" s="9"/>
      <c r="B185" s="151"/>
      <c r="C185" s="9"/>
      <c r="D185" s="119"/>
      <c r="E185" s="11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ht="15.75" customHeight="1">
      <c r="A186" s="9"/>
      <c r="B186" s="151"/>
      <c r="C186" s="9"/>
      <c r="D186" s="119"/>
      <c r="E186" s="11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ht="15.75" customHeight="1">
      <c r="A187" s="9"/>
      <c r="B187" s="151"/>
      <c r="C187" s="9"/>
      <c r="D187" s="119"/>
      <c r="E187" s="11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ht="15.75" customHeight="1">
      <c r="A188" s="9"/>
      <c r="B188" s="151"/>
      <c r="C188" s="9"/>
      <c r="D188" s="119"/>
      <c r="E188" s="11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ht="15.75" customHeight="1">
      <c r="A189" s="9"/>
      <c r="B189" s="151"/>
      <c r="C189" s="9"/>
      <c r="D189" s="119"/>
      <c r="E189" s="11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ht="15.75" customHeight="1">
      <c r="A190" s="9"/>
      <c r="B190" s="151"/>
      <c r="C190" s="9"/>
      <c r="D190" s="119"/>
      <c r="E190" s="11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ht="15.75" customHeight="1">
      <c r="A191" s="9"/>
      <c r="B191" s="151"/>
      <c r="C191" s="9"/>
      <c r="D191" s="119"/>
      <c r="E191" s="11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ht="15.75" customHeight="1">
      <c r="A192" s="9"/>
      <c r="B192" s="151"/>
      <c r="C192" s="9"/>
      <c r="D192" s="119"/>
      <c r="E192" s="11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ht="15.75" customHeight="1">
      <c r="A193" s="9"/>
      <c r="B193" s="151"/>
      <c r="C193" s="9"/>
      <c r="D193" s="119"/>
      <c r="E193" s="11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ht="15.75" customHeight="1">
      <c r="A194" s="9"/>
      <c r="B194" s="151"/>
      <c r="C194" s="9"/>
      <c r="D194" s="119"/>
      <c r="E194" s="11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ht="15.75" customHeight="1">
      <c r="A195" s="9"/>
      <c r="B195" s="151"/>
      <c r="C195" s="9"/>
      <c r="D195" s="119"/>
      <c r="E195" s="11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ht="15.75" customHeight="1">
      <c r="A196" s="9"/>
      <c r="B196" s="151"/>
      <c r="C196" s="9"/>
      <c r="D196" s="119"/>
      <c r="E196" s="11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ht="15.75" customHeight="1">
      <c r="A197" s="9"/>
      <c r="B197" s="151"/>
      <c r="C197" s="9"/>
      <c r="D197" s="119"/>
      <c r="E197" s="11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ht="15.75" customHeight="1">
      <c r="A198" s="9"/>
      <c r="B198" s="151"/>
      <c r="C198" s="9"/>
      <c r="D198" s="119"/>
      <c r="E198" s="11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ht="15.75" customHeight="1">
      <c r="A199" s="9"/>
      <c r="B199" s="151"/>
      <c r="C199" s="9"/>
      <c r="D199" s="119"/>
      <c r="E199" s="11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ht="15.75" customHeight="1">
      <c r="A200" s="9"/>
      <c r="B200" s="151"/>
      <c r="C200" s="9"/>
      <c r="D200" s="119"/>
      <c r="E200" s="11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ht="15.75" customHeight="1">
      <c r="A201" s="9"/>
      <c r="B201" s="151"/>
      <c r="C201" s="9"/>
      <c r="D201" s="119"/>
      <c r="E201" s="11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ht="15.75" customHeight="1">
      <c r="A202" s="9"/>
      <c r="B202" s="151"/>
      <c r="C202" s="9"/>
      <c r="D202" s="119"/>
      <c r="E202" s="11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ht="15.75" customHeight="1">
      <c r="A203" s="9"/>
      <c r="B203" s="151"/>
      <c r="C203" s="9"/>
      <c r="D203" s="119"/>
      <c r="E203" s="11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ht="15.75" customHeight="1">
      <c r="A204" s="9"/>
      <c r="B204" s="151"/>
      <c r="C204" s="9"/>
      <c r="D204" s="119"/>
      <c r="E204" s="11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ht="15.75" customHeight="1">
      <c r="A205" s="9"/>
      <c r="B205" s="151"/>
      <c r="C205" s="9"/>
      <c r="D205" s="119"/>
      <c r="E205" s="11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ht="15.75" customHeight="1">
      <c r="A206" s="9"/>
      <c r="B206" s="151"/>
      <c r="C206" s="9"/>
      <c r="D206" s="119"/>
      <c r="E206" s="11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ht="15.75" customHeight="1">
      <c r="A207" s="9"/>
      <c r="B207" s="151"/>
      <c r="C207" s="9"/>
      <c r="D207" s="119"/>
      <c r="E207" s="11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ht="15.75" customHeight="1">
      <c r="A208" s="9"/>
      <c r="B208" s="151"/>
      <c r="C208" s="9"/>
      <c r="D208" s="119"/>
      <c r="E208" s="11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ht="15.75" customHeight="1">
      <c r="A209" s="9"/>
      <c r="B209" s="151"/>
      <c r="C209" s="9"/>
      <c r="D209" s="119"/>
      <c r="E209" s="11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ht="15.75" customHeight="1">
      <c r="A210" s="9"/>
      <c r="B210" s="151"/>
      <c r="C210" s="9"/>
      <c r="D210" s="119"/>
      <c r="E210" s="11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ht="15.75" customHeight="1">
      <c r="A211" s="9"/>
      <c r="B211" s="151"/>
      <c r="C211" s="9"/>
      <c r="D211" s="119"/>
      <c r="E211" s="11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ht="15.75" customHeight="1">
      <c r="A212" s="9"/>
      <c r="B212" s="151"/>
      <c r="C212" s="9"/>
      <c r="D212" s="119"/>
      <c r="E212" s="11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ht="15.75" customHeight="1">
      <c r="A213" s="9"/>
      <c r="B213" s="151"/>
      <c r="C213" s="9"/>
      <c r="D213" s="119"/>
      <c r="E213" s="11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ht="15.75" customHeight="1">
      <c r="A214" s="9"/>
      <c r="B214" s="151"/>
      <c r="C214" s="9"/>
      <c r="D214" s="119"/>
      <c r="E214" s="11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ht="15.75" customHeight="1">
      <c r="A215" s="9"/>
      <c r="B215" s="151"/>
      <c r="C215" s="9"/>
      <c r="D215" s="119"/>
      <c r="E215" s="11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ht="15.75" customHeight="1">
      <c r="A216" s="9"/>
      <c r="B216" s="151"/>
      <c r="C216" s="9"/>
      <c r="D216" s="119"/>
      <c r="E216" s="11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ht="15.75" customHeight="1">
      <c r="A217" s="9"/>
      <c r="B217" s="151"/>
      <c r="C217" s="9"/>
      <c r="D217" s="119"/>
      <c r="E217" s="11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ht="15.75" customHeight="1">
      <c r="A218" s="9"/>
      <c r="B218" s="151"/>
      <c r="C218" s="9"/>
      <c r="D218" s="119"/>
      <c r="E218" s="11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ht="15.75" customHeight="1">
      <c r="A219" s="9"/>
      <c r="B219" s="151"/>
      <c r="C219" s="9"/>
      <c r="D219" s="119"/>
      <c r="E219" s="11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ht="15.75" customHeight="1">
      <c r="A220" s="9"/>
      <c r="B220" s="151"/>
      <c r="C220" s="9"/>
      <c r="D220" s="119"/>
      <c r="E220" s="11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ht="15.75" customHeight="1">
      <c r="A221" s="9"/>
      <c r="B221" s="151"/>
      <c r="C221" s="9"/>
      <c r="D221" s="119"/>
      <c r="E221" s="11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ht="15.75" customHeight="1">
      <c r="A222" s="9"/>
      <c r="B222" s="151"/>
      <c r="C222" s="9"/>
      <c r="D222" s="119"/>
      <c r="E222" s="11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ht="15.75" customHeight="1">
      <c r="A223" s="9"/>
      <c r="B223" s="151"/>
      <c r="C223" s="9"/>
      <c r="D223" s="119"/>
      <c r="E223" s="11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ht="15.75" customHeight="1">
      <c r="A224" s="9"/>
      <c r="B224" s="151"/>
      <c r="C224" s="9"/>
      <c r="D224" s="119"/>
      <c r="E224" s="11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ht="15.75" customHeight="1">
      <c r="A225" s="9"/>
      <c r="B225" s="151"/>
      <c r="C225" s="9"/>
      <c r="D225" s="119"/>
      <c r="E225" s="11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ht="15.75" customHeight="1">
      <c r="A226" s="9"/>
      <c r="B226" s="151"/>
      <c r="C226" s="9"/>
      <c r="D226" s="119"/>
      <c r="E226" s="11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ht="15.75" customHeight="1">
      <c r="A227" s="9"/>
      <c r="B227" s="151"/>
      <c r="C227" s="9"/>
      <c r="D227" s="119"/>
      <c r="E227" s="11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ht="15.75" customHeight="1">
      <c r="A228" s="9"/>
      <c r="B228" s="151"/>
      <c r="C228" s="9"/>
      <c r="D228" s="119"/>
      <c r="E228" s="11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ht="15.75" customHeight="1">
      <c r="A229" s="9"/>
      <c r="B229" s="151"/>
      <c r="C229" s="9"/>
      <c r="D229" s="119"/>
      <c r="E229" s="11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ht="15.75" customHeight="1">
      <c r="A230" s="9"/>
      <c r="B230" s="151"/>
      <c r="C230" s="9"/>
      <c r="D230" s="119"/>
      <c r="E230" s="11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ht="15.75" customHeight="1">
      <c r="A231" s="9"/>
      <c r="B231" s="151"/>
      <c r="C231" s="9"/>
      <c r="D231" s="119"/>
      <c r="E231" s="11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ht="15.75" customHeight="1">
      <c r="A232" s="9"/>
      <c r="B232" s="151"/>
      <c r="C232" s="9"/>
      <c r="D232" s="119"/>
      <c r="E232" s="11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ht="15.75" customHeight="1">
      <c r="A233" s="9"/>
      <c r="B233" s="151"/>
      <c r="C233" s="9"/>
      <c r="D233" s="119"/>
      <c r="E233" s="11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ht="15.75" customHeight="1">
      <c r="A234" s="9"/>
      <c r="B234" s="151"/>
      <c r="C234" s="9"/>
      <c r="D234" s="119"/>
      <c r="E234" s="11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ht="15.75" customHeight="1">
      <c r="A235" s="9"/>
      <c r="B235" s="151"/>
      <c r="C235" s="9"/>
      <c r="D235" s="119"/>
      <c r="E235" s="11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ht="15.75" customHeight="1">
      <c r="A236" s="9"/>
      <c r="B236" s="151"/>
      <c r="C236" s="9"/>
      <c r="D236" s="119"/>
      <c r="E236" s="11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ht="15.75" customHeight="1">
      <c r="A237" s="9"/>
      <c r="B237" s="151"/>
      <c r="C237" s="9"/>
      <c r="D237" s="119"/>
      <c r="E237" s="11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ht="15.75" customHeight="1">
      <c r="A238" s="9"/>
      <c r="B238" s="151"/>
      <c r="C238" s="9"/>
      <c r="D238" s="119"/>
      <c r="E238" s="11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ht="15.75" customHeight="1">
      <c r="A239" s="9"/>
      <c r="B239" s="151"/>
      <c r="C239" s="9"/>
      <c r="D239" s="119"/>
      <c r="E239" s="11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ht="15.75" customHeight="1">
      <c r="A240" s="9"/>
      <c r="B240" s="151"/>
      <c r="C240" s="9"/>
      <c r="D240" s="119"/>
      <c r="E240" s="11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ht="15.75" customHeight="1">
      <c r="A241" s="9"/>
      <c r="B241" s="151"/>
      <c r="C241" s="9"/>
      <c r="D241" s="119"/>
      <c r="E241" s="11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ht="15.75" customHeight="1">
      <c r="A242" s="9"/>
      <c r="B242" s="151"/>
      <c r="C242" s="9"/>
      <c r="D242" s="119"/>
      <c r="E242" s="11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ht="15.75" customHeight="1">
      <c r="A243" s="9"/>
      <c r="B243" s="151"/>
      <c r="C243" s="9"/>
      <c r="D243" s="119"/>
      <c r="E243" s="11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Y6:Y8"/>
    <mergeCell ref="Z6:Z8"/>
    <mergeCell ref="AA6:AA8"/>
    <mergeCell ref="Y12:Y19"/>
    <mergeCell ref="Z12:Z19"/>
    <mergeCell ref="AA12:AA19"/>
    <mergeCell ref="Y23:Y24"/>
    <mergeCell ref="Y28:Y30"/>
    <mergeCell ref="Y33:Y35"/>
    <mergeCell ref="F38:O38"/>
    <mergeCell ref="F39:O39"/>
    <mergeCell ref="F40:O40"/>
    <mergeCell ref="F41:O41"/>
    <mergeCell ref="F42:O42"/>
    <mergeCell ref="F43:O43"/>
    <mergeCell ref="Z23:Z24"/>
    <mergeCell ref="AA23:AA24"/>
    <mergeCell ref="Z25:Z26"/>
    <mergeCell ref="AA25:AA26"/>
    <mergeCell ref="Z28:Z30"/>
    <mergeCell ref="AA28:AA30"/>
    <mergeCell ref="AA32:AA35"/>
    <mergeCell ref="Z33:Z35"/>
  </mergeCells>
  <hyperlinks>
    <hyperlink r:id="rId1" ref="X1"/>
  </hyperlinks>
  <printOptions horizontalCentered="1"/>
  <pageMargins bottom="0.7480314960629921" footer="0.0" header="0.0" left="0.2362204724409449" right="0.2362204724409449" top="0.7480314960629921"/>
  <pageSetup fitToHeight="0" paperSize="9" orientation="landscape"/>
  <headerFooter>
    <oddHeader>&amp;L000000&amp;A Transport of Thailand (2004 - 2021)</oddHeader>
  </headerFooter>
  <drawing r:id="rId2"/>
  <extLst>
    <ext uri="{05C60535-1F16-4fd2-B633-F4F36F0B64E0}">
      <x14:sparklineGroups>
        <x14:sparklineGroup displayEmptyCellsAs="gap">
          <x14:colorSeries rgb="FF0070C0"/>
          <x14:sparklines>
            <x14:sparkline>
              <xm:f>Air!F6:X6</xm:f>
              <xm:sqref>D6</xm:sqref>
            </x14:sparkline>
          </x14:sparklines>
        </x14:sparklineGroup>
        <x14:sparklineGroup displayEmptyCellsAs="gap">
          <x14:colorSeries rgb="FF0070C0"/>
          <x14:sparklines>
            <x14:sparkline>
              <xm:f>Air!F7:X7</xm:f>
              <xm:sqref>D7</xm:sqref>
            </x14:sparkline>
          </x14:sparklines>
        </x14:sparklineGroup>
        <x14:sparklineGroup displayEmptyCellsAs="gap">
          <x14:colorSeries rgb="FF0070C0"/>
          <x14:sparklines>
            <x14:sparkline>
              <xm:f>Air!F8:X8</xm:f>
              <xm:sqref>D8</xm:sqref>
            </x14:sparkline>
          </x14:sparklines>
        </x14:sparklineGroup>
        <x14:sparklineGroup displayEmptyCellsAs="gap">
          <x14:colorSeries rgb="FF0070C0"/>
          <x14:sparklines>
            <x14:sparkline>
              <xm:f>Air!F10:X10</xm:f>
              <xm:sqref>D10</xm:sqref>
            </x14:sparkline>
          </x14:sparklines>
        </x14:sparklineGroup>
        <x14:sparklineGroup displayEmptyCellsAs="gap">
          <x14:colorSeries rgb="FF0070C0"/>
          <x14:sparklines>
            <x14:sparkline>
              <xm:f>Air!F12:X12</xm:f>
              <xm:sqref>D12</xm:sqref>
            </x14:sparkline>
          </x14:sparklines>
        </x14:sparklineGroup>
        <x14:sparklineGroup displayEmptyCellsAs="gap">
          <x14:colorSeries rgb="FF0070C0"/>
          <x14:sparklines>
            <x14:sparkline>
              <xm:f>Air!F13:X13</xm:f>
              <xm:sqref>D13</xm:sqref>
            </x14:sparkline>
          </x14:sparklines>
        </x14:sparklineGroup>
        <x14:sparklineGroup displayEmptyCellsAs="gap">
          <x14:colorSeries rgb="FF0070C0"/>
          <x14:sparklines>
            <x14:sparkline>
              <xm:f>Air!F14:X14</xm:f>
              <xm:sqref>D14</xm:sqref>
            </x14:sparkline>
          </x14:sparklines>
        </x14:sparklineGroup>
        <x14:sparklineGroup displayEmptyCellsAs="gap">
          <x14:colorSeries rgb="FF0070C0"/>
          <x14:sparklines>
            <x14:sparkline>
              <xm:f>Air!F15:X15</xm:f>
              <xm:sqref>D15</xm:sqref>
            </x14:sparkline>
          </x14:sparklines>
        </x14:sparklineGroup>
        <x14:sparklineGroup displayEmptyCellsAs="gap">
          <x14:colorSeries rgb="FF0070C0"/>
          <x14:sparklines>
            <x14:sparkline>
              <xm:f>Air!F16:X16</xm:f>
              <xm:sqref>D16</xm:sqref>
            </x14:sparkline>
          </x14:sparklines>
        </x14:sparklineGroup>
        <x14:sparklineGroup displayEmptyCellsAs="gap">
          <x14:colorSeries rgb="FF0070C0"/>
          <x14:sparklines>
            <x14:sparkline>
              <xm:f>Air!F17:X17</xm:f>
              <xm:sqref>D17</xm:sqref>
            </x14:sparkline>
          </x14:sparklines>
        </x14:sparklineGroup>
        <x14:sparklineGroup displayEmptyCellsAs="gap">
          <x14:colorSeries rgb="FF0070C0"/>
          <x14:sparklines>
            <x14:sparkline>
              <xm:f>Air!F18:X18</xm:f>
              <xm:sqref>D18</xm:sqref>
            </x14:sparkline>
          </x14:sparklines>
        </x14:sparklineGroup>
        <x14:sparklineGroup displayEmptyCellsAs="gap">
          <x14:colorSeries rgb="FF0070C0"/>
          <x14:sparklines>
            <x14:sparkline>
              <xm:f>Air!F19:X19</xm:f>
              <xm:sqref>D19</xm:sqref>
            </x14:sparkline>
          </x14:sparklines>
        </x14:sparklineGroup>
        <x14:sparklineGroup displayEmptyCellsAs="gap">
          <x14:colorSeries rgb="FF0070C0"/>
          <x14:sparklines>
            <x14:sparkline>
              <xm:f>Air!F21:X21</xm:f>
              <xm:sqref>D21</xm:sqref>
            </x14:sparkline>
          </x14:sparklines>
        </x14:sparklineGroup>
        <x14:sparklineGroup displayEmptyCellsAs="gap">
          <x14:colorSeries rgb="FF0070C0"/>
          <x14:sparklines>
            <x14:sparkline>
              <xm:f>Air!F22:X22</xm:f>
              <xm:sqref>D22</xm:sqref>
            </x14:sparkline>
          </x14:sparklines>
        </x14:sparklineGroup>
        <x14:sparklineGroup displayEmptyCellsAs="gap">
          <x14:colorSeries rgb="FF0070C0"/>
          <x14:sparklines>
            <x14:sparkline>
              <xm:f>Air!F23:X23</xm:f>
              <xm:sqref>D23</xm:sqref>
            </x14:sparkline>
          </x14:sparklines>
        </x14:sparklineGroup>
        <x14:sparklineGroup displayEmptyCellsAs="gap">
          <x14:colorSeries rgb="FF0070C0"/>
          <x14:sparklines>
            <x14:sparkline>
              <xm:f>Air!F24:X24</xm:f>
              <xm:sqref>D24</xm:sqref>
            </x14:sparkline>
          </x14:sparklines>
        </x14:sparklineGroup>
        <x14:sparklineGroup displayEmptyCellsAs="gap">
          <x14:colorSeries rgb="FF0070C0"/>
          <x14:sparklines>
            <x14:sparkline>
              <xm:f>Air!F25:X25</xm:f>
              <xm:sqref>D25</xm:sqref>
            </x14:sparkline>
          </x14:sparklines>
        </x14:sparklineGroup>
        <x14:sparklineGroup displayEmptyCellsAs="gap">
          <x14:colorSeries rgb="FF0070C0"/>
          <x14:sparklines>
            <x14:sparkline>
              <xm:f>Air!F26:X26</xm:f>
              <xm:sqref>D26</xm:sqref>
            </x14:sparkline>
          </x14:sparklines>
        </x14:sparklineGroup>
        <x14:sparklineGroup displayEmptyCellsAs="gap">
          <x14:colorSeries rgb="FF0070C0"/>
          <x14:sparklines>
            <x14:sparkline>
              <xm:f>Air!F28:X28</xm:f>
              <xm:sqref>D28</xm:sqref>
            </x14:sparkline>
          </x14:sparklines>
        </x14:sparklineGroup>
        <x14:sparklineGroup displayEmptyCellsAs="gap">
          <x14:colorSeries rgb="FF0070C0"/>
          <x14:sparklines>
            <x14:sparkline>
              <xm:f>Air!F29:X29</xm:f>
              <xm:sqref>D29</xm:sqref>
            </x14:sparkline>
          </x14:sparklines>
        </x14:sparklineGroup>
        <x14:sparklineGroup displayEmptyCellsAs="gap">
          <x14:colorSeries rgb="FF0070C0"/>
          <x14:sparklines>
            <x14:sparkline>
              <xm:f>Air!F30:X30</xm:f>
              <xm:sqref>D30</xm:sqref>
            </x14:sparkline>
          </x14:sparklines>
        </x14:sparklineGroup>
        <x14:sparklineGroup displayEmptyCellsAs="gap">
          <x14:colorSeries rgb="FF0070C0"/>
          <x14:sparklines>
            <x14:sparkline>
              <xm:f>Air!F32:X32</xm:f>
              <xm:sqref>D32</xm:sqref>
            </x14:sparkline>
          </x14:sparklines>
        </x14:sparklineGroup>
        <x14:sparklineGroup displayEmptyCellsAs="gap">
          <x14:colorSeries rgb="FF0070C0"/>
          <x14:sparklines>
            <x14:sparkline>
              <xm:f>Air!F33:X33</xm:f>
              <xm:sqref>D33</xm:sqref>
            </x14:sparkline>
          </x14:sparklines>
        </x14:sparklineGroup>
        <x14:sparklineGroup displayEmptyCellsAs="gap">
          <x14:colorSeries rgb="FF0070C0"/>
          <x14:sparklines>
            <x14:sparkline>
              <xm:f>Air!F34:X34</xm:f>
              <xm:sqref>D34</xm:sqref>
            </x14:sparkline>
          </x14:sparklines>
        </x14:sparklineGroup>
        <x14:sparklineGroup displayEmptyCellsAs="gap">
          <x14:colorSeries rgb="FF0070C0"/>
          <x14:sparklines>
            <x14:sparkline>
              <xm:f>Air!F35:X35</xm:f>
              <xm:sqref>D35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1.22" defaultRowHeight="15.0"/>
  <cols>
    <col customWidth="1" min="1" max="1" width="1.78"/>
    <col customWidth="1" min="2" max="2" width="4.89"/>
    <col customWidth="1" min="3" max="3" width="19.11"/>
    <col customWidth="1" min="4" max="4" width="8.78"/>
    <col customWidth="1" min="5" max="5" width="10.56"/>
    <col customWidth="1" min="6" max="23" width="6.67"/>
    <col customWidth="1" min="24" max="24" width="12.89"/>
    <col customWidth="1" min="25" max="25" width="8.22"/>
    <col customWidth="1" min="26" max="26" width="19.89"/>
    <col customWidth="1" min="27" max="27" width="22.3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2"/>
      <c r="Z1" s="1"/>
      <c r="AA1" s="4"/>
    </row>
    <row r="2" ht="15.75" customHeight="1">
      <c r="A2" s="1"/>
      <c r="B2" s="5"/>
      <c r="C2" s="6" t="s">
        <v>1</v>
      </c>
      <c r="D2" s="5"/>
      <c r="E2" s="5"/>
      <c r="F2" s="5"/>
      <c r="G2" s="5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5"/>
      <c r="Z2" s="5"/>
      <c r="AA2" s="4"/>
    </row>
    <row r="3" ht="15.75" customHeight="1">
      <c r="A3" s="9"/>
      <c r="B3" s="5"/>
      <c r="C3" s="5"/>
      <c r="D3" s="10"/>
      <c r="E3" s="5"/>
      <c r="F3" s="5"/>
      <c r="G3" s="5"/>
      <c r="H3" s="11"/>
      <c r="I3" s="7"/>
      <c r="J3" s="8"/>
      <c r="K3" s="8"/>
      <c r="L3" s="8"/>
      <c r="M3" s="8"/>
      <c r="N3" s="12"/>
      <c r="O3" s="5"/>
      <c r="P3" s="13"/>
      <c r="Q3" s="14" t="s">
        <v>2</v>
      </c>
      <c r="R3" s="14"/>
      <c r="S3" s="14"/>
      <c r="T3" s="14"/>
      <c r="U3" s="14"/>
      <c r="V3" s="14"/>
      <c r="W3" s="14"/>
      <c r="X3" s="15">
        <v>513120.0</v>
      </c>
      <c r="Y3" s="16" t="s">
        <v>3</v>
      </c>
      <c r="Z3" s="9"/>
      <c r="AA3" s="17"/>
    </row>
    <row r="4" ht="85.5" customHeight="1">
      <c r="A4" s="9"/>
      <c r="B4" s="18" t="s">
        <v>4</v>
      </c>
      <c r="C4" s="19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1" t="s">
        <v>10</v>
      </c>
      <c r="I4" s="21" t="s">
        <v>11</v>
      </c>
      <c r="J4" s="21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0" t="s">
        <v>23</v>
      </c>
      <c r="V4" s="20" t="s">
        <v>24</v>
      </c>
      <c r="W4" s="20" t="s">
        <v>25</v>
      </c>
      <c r="X4" s="19" t="s">
        <v>27</v>
      </c>
      <c r="Y4" s="19" t="s">
        <v>28</v>
      </c>
      <c r="Z4" s="19" t="s">
        <v>29</v>
      </c>
      <c r="AA4" s="17"/>
    </row>
    <row r="5" ht="15.75" customHeight="1">
      <c r="A5" s="9"/>
      <c r="B5" s="23" t="s">
        <v>30</v>
      </c>
      <c r="C5" s="24" t="s">
        <v>31</v>
      </c>
      <c r="D5" s="25"/>
      <c r="E5" s="25"/>
      <c r="F5" s="26"/>
      <c r="G5" s="26"/>
      <c r="H5" s="27"/>
      <c r="I5" s="27"/>
      <c r="J5" s="27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8"/>
      <c r="Y5" s="28"/>
      <c r="Z5" s="25"/>
      <c r="AA5" s="17"/>
    </row>
    <row r="6" ht="15.75" customHeight="1">
      <c r="A6" s="9"/>
      <c r="B6" s="29" t="s">
        <v>32</v>
      </c>
      <c r="C6" s="30" t="s">
        <v>33</v>
      </c>
      <c r="D6" s="31"/>
      <c r="E6" s="30" t="s">
        <v>34</v>
      </c>
      <c r="F6" s="32">
        <v>215875.616</v>
      </c>
      <c r="G6" s="32">
        <v>216314.616</v>
      </c>
      <c r="H6" s="32">
        <v>225742.616</v>
      </c>
      <c r="I6" s="32">
        <v>226562.616</v>
      </c>
      <c r="J6" s="32">
        <v>224858.616</v>
      </c>
      <c r="K6" s="32">
        <v>224492.616</v>
      </c>
      <c r="L6" s="32">
        <v>229430.616</v>
      </c>
      <c r="M6" s="32">
        <v>231215.616</v>
      </c>
      <c r="N6" s="32">
        <v>231789.616</v>
      </c>
      <c r="O6" s="32">
        <v>232195.616</v>
      </c>
      <c r="P6" s="32">
        <v>233174.616</v>
      </c>
      <c r="Q6" s="32">
        <v>454025.213</v>
      </c>
      <c r="R6" s="32">
        <v>455652.86</v>
      </c>
      <c r="S6" s="32">
        <v>456486.802</v>
      </c>
      <c r="T6" s="32">
        <v>701847.118</v>
      </c>
      <c r="U6" s="32">
        <v>702210.231</v>
      </c>
      <c r="V6" s="32">
        <v>702723.242</v>
      </c>
      <c r="W6" s="136">
        <v>702989.176</v>
      </c>
      <c r="X6" s="35" t="s">
        <v>35</v>
      </c>
      <c r="Y6" s="36" t="s">
        <v>36</v>
      </c>
      <c r="Z6" s="37"/>
      <c r="AA6" s="17"/>
    </row>
    <row r="7" ht="15.75" customHeight="1">
      <c r="A7" s="9"/>
      <c r="B7" s="38" t="s">
        <v>38</v>
      </c>
      <c r="C7" s="39" t="s">
        <v>39</v>
      </c>
      <c r="D7" s="40"/>
      <c r="E7" s="39" t="s">
        <v>34</v>
      </c>
      <c r="F7" s="41">
        <v>152611.629</v>
      </c>
      <c r="G7" s="41">
        <v>152756.349</v>
      </c>
      <c r="H7" s="41">
        <v>157585.492</v>
      </c>
      <c r="I7" s="41">
        <v>158076.475</v>
      </c>
      <c r="J7" s="41">
        <v>157243.583</v>
      </c>
      <c r="K7" s="41">
        <v>157036.15</v>
      </c>
      <c r="L7" s="41">
        <v>159678.831</v>
      </c>
      <c r="M7" s="41">
        <v>160485.068</v>
      </c>
      <c r="N7" s="41">
        <v>160771.179</v>
      </c>
      <c r="O7" s="41">
        <v>162230.066</v>
      </c>
      <c r="P7" s="41">
        <v>163316.016</v>
      </c>
      <c r="Q7" s="42">
        <v>276988.852</v>
      </c>
      <c r="R7" s="42">
        <v>280116.4353</v>
      </c>
      <c r="S7" s="42">
        <v>281969.8943</v>
      </c>
      <c r="T7" s="42">
        <v>408105.2052</v>
      </c>
      <c r="U7" s="42">
        <v>408455.5045</v>
      </c>
      <c r="V7" s="42">
        <v>409008.9275</v>
      </c>
      <c r="W7" s="136">
        <v>409298.159</v>
      </c>
      <c r="X7" s="44"/>
      <c r="Y7" s="44"/>
      <c r="Z7" s="44"/>
      <c r="AA7" s="17"/>
    </row>
    <row r="8" ht="15.75" customHeight="1">
      <c r="A8" s="9"/>
      <c r="B8" s="29" t="s">
        <v>40</v>
      </c>
      <c r="C8" s="30" t="s">
        <v>41</v>
      </c>
      <c r="D8" s="31"/>
      <c r="E8" s="30" t="s">
        <v>42</v>
      </c>
      <c r="F8" s="45">
        <v>70.694</v>
      </c>
      <c r="G8" s="45">
        <v>70.618</v>
      </c>
      <c r="H8" s="45">
        <v>69.808</v>
      </c>
      <c r="I8" s="45">
        <v>69.772</v>
      </c>
      <c r="J8" s="45">
        <v>69.93</v>
      </c>
      <c r="K8" s="45">
        <v>69.952</v>
      </c>
      <c r="L8" s="45">
        <v>69.598</v>
      </c>
      <c r="M8" s="45">
        <v>69.409</v>
      </c>
      <c r="N8" s="45">
        <v>69.361</v>
      </c>
      <c r="O8" s="45">
        <v>69.868</v>
      </c>
      <c r="P8" s="45">
        <v>70.04</v>
      </c>
      <c r="Q8" s="45">
        <v>61.007</v>
      </c>
      <c r="R8" s="45">
        <v>61.47584265</v>
      </c>
      <c r="S8" s="45">
        <v>61.76956114</v>
      </c>
      <c r="T8" s="45">
        <v>58.14730798</v>
      </c>
      <c r="U8" s="45">
        <v>58.16712524</v>
      </c>
      <c r="V8" s="45">
        <v>58.20341538</v>
      </c>
      <c r="W8" s="179">
        <v>58.22254068</v>
      </c>
      <c r="X8" s="48"/>
      <c r="Y8" s="48"/>
      <c r="Z8" s="48"/>
      <c r="AA8" s="17"/>
    </row>
    <row r="9" ht="15.75" customHeight="1">
      <c r="A9" s="9"/>
      <c r="B9" s="38" t="s">
        <v>43</v>
      </c>
      <c r="C9" s="39" t="s">
        <v>44</v>
      </c>
      <c r="D9" s="40"/>
      <c r="E9" s="39" t="s">
        <v>34</v>
      </c>
      <c r="F9" s="49">
        <v>171.2</v>
      </c>
      <c r="G9" s="49">
        <v>175.89999999999998</v>
      </c>
      <c r="H9" s="49">
        <v>175.89999999999998</v>
      </c>
      <c r="I9" s="49">
        <v>175.89999999999998</v>
      </c>
      <c r="J9" s="49">
        <v>175.89999999999998</v>
      </c>
      <c r="K9" s="49">
        <v>207.89999999999998</v>
      </c>
      <c r="L9" s="49">
        <v>207.89999999999998</v>
      </c>
      <c r="M9" s="49">
        <v>207.89999999999998</v>
      </c>
      <c r="N9" s="49">
        <v>207.89999999999998</v>
      </c>
      <c r="O9" s="49">
        <v>207.89999999999998</v>
      </c>
      <c r="P9" s="49">
        <v>207.89999999999998</v>
      </c>
      <c r="Q9" s="49">
        <v>207.89999999999998</v>
      </c>
      <c r="R9" s="49">
        <v>224.6</v>
      </c>
      <c r="S9" s="49">
        <v>224.6</v>
      </c>
      <c r="T9" s="49">
        <v>224.6</v>
      </c>
      <c r="U9" s="49">
        <v>224.6</v>
      </c>
      <c r="V9" s="49">
        <v>224.6</v>
      </c>
      <c r="W9" s="49">
        <v>224.6</v>
      </c>
      <c r="X9" s="50" t="s">
        <v>35</v>
      </c>
      <c r="Y9" s="51" t="s">
        <v>36</v>
      </c>
      <c r="Z9" s="52"/>
      <c r="AA9" s="17"/>
    </row>
    <row r="10" ht="15.75" customHeight="1">
      <c r="A10" s="9"/>
      <c r="B10" s="23" t="s">
        <v>45</v>
      </c>
      <c r="C10" s="53" t="s">
        <v>46</v>
      </c>
      <c r="D10" s="25"/>
      <c r="E10" s="25"/>
      <c r="F10" s="26"/>
      <c r="G10" s="26"/>
      <c r="H10" s="54"/>
      <c r="I10" s="54"/>
      <c r="J10" s="54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8"/>
      <c r="Y10" s="28"/>
      <c r="Z10" s="25"/>
      <c r="AA10" s="17"/>
    </row>
    <row r="11" ht="15.75" customHeight="1">
      <c r="A11" s="9"/>
      <c r="B11" s="29" t="s">
        <v>47</v>
      </c>
      <c r="C11" s="30" t="s">
        <v>48</v>
      </c>
      <c r="D11" s="31"/>
      <c r="E11" s="30" t="s">
        <v>49</v>
      </c>
      <c r="F11" s="32">
        <v>20624.719</v>
      </c>
      <c r="G11" s="32">
        <v>22571.062</v>
      </c>
      <c r="H11" s="32">
        <v>24807.297</v>
      </c>
      <c r="I11" s="32">
        <v>25618.447</v>
      </c>
      <c r="J11" s="32">
        <v>26417.353</v>
      </c>
      <c r="K11" s="32">
        <v>27184.577</v>
      </c>
      <c r="L11" s="32">
        <v>28484.829</v>
      </c>
      <c r="M11" s="32">
        <v>30194.937</v>
      </c>
      <c r="N11" s="32">
        <v>32476.977</v>
      </c>
      <c r="O11" s="32">
        <v>34624.406</v>
      </c>
      <c r="P11" s="32">
        <v>35835.18</v>
      </c>
      <c r="Q11" s="32">
        <v>36731.017</v>
      </c>
      <c r="R11" s="32">
        <v>37338.139</v>
      </c>
      <c r="S11" s="32">
        <v>38308.763</v>
      </c>
      <c r="T11" s="32">
        <v>39551.789</v>
      </c>
      <c r="U11" s="32">
        <v>40712.048</v>
      </c>
      <c r="V11" s="32">
        <v>41471.345</v>
      </c>
      <c r="W11" s="32">
        <v>42313.968</v>
      </c>
      <c r="X11" s="55" t="s">
        <v>35</v>
      </c>
      <c r="Y11" s="55" t="s">
        <v>50</v>
      </c>
      <c r="Z11" s="55"/>
      <c r="AA11" s="17"/>
    </row>
    <row r="12" ht="15.75" customHeight="1">
      <c r="A12" s="9"/>
      <c r="B12" s="38" t="s">
        <v>51</v>
      </c>
      <c r="C12" s="39" t="s">
        <v>52</v>
      </c>
      <c r="D12" s="40"/>
      <c r="E12" s="39" t="s">
        <v>49</v>
      </c>
      <c r="F12" s="41">
        <v>6454.247</v>
      </c>
      <c r="G12" s="41">
        <v>7022.128</v>
      </c>
      <c r="H12" s="41">
        <v>7972.76</v>
      </c>
      <c r="I12" s="41">
        <v>8401.814</v>
      </c>
      <c r="J12" s="41">
        <v>8833.17</v>
      </c>
      <c r="K12" s="41">
        <v>9257.693</v>
      </c>
      <c r="L12" s="41">
        <v>9887.706</v>
      </c>
      <c r="M12" s="41">
        <v>10651.817</v>
      </c>
      <c r="N12" s="41">
        <v>11827.71</v>
      </c>
      <c r="O12" s="41">
        <v>13023.547</v>
      </c>
      <c r="P12" s="41">
        <v>13793.784</v>
      </c>
      <c r="Q12" s="41">
        <v>14421.261</v>
      </c>
      <c r="R12" s="41">
        <v>15003.774</v>
      </c>
      <c r="S12" s="41">
        <v>15697.443</v>
      </c>
      <c r="T12" s="41">
        <v>16498.485</v>
      </c>
      <c r="U12" s="41">
        <v>17281.445</v>
      </c>
      <c r="V12" s="41">
        <v>17850.86</v>
      </c>
      <c r="W12" s="41">
        <v>18373.72</v>
      </c>
      <c r="X12" s="44"/>
      <c r="Y12" s="44"/>
      <c r="Z12" s="44"/>
      <c r="AA12" s="17"/>
    </row>
    <row r="13" ht="15.75" customHeight="1">
      <c r="A13" s="9"/>
      <c r="B13" s="29" t="s">
        <v>53</v>
      </c>
      <c r="C13" s="30" t="s">
        <v>54</v>
      </c>
      <c r="D13" s="31"/>
      <c r="E13" s="30" t="s">
        <v>49</v>
      </c>
      <c r="F13" s="45">
        <v>101.329</v>
      </c>
      <c r="G13" s="45">
        <v>110.634</v>
      </c>
      <c r="H13" s="45">
        <v>114.194</v>
      </c>
      <c r="I13" s="45">
        <v>112.064</v>
      </c>
      <c r="J13" s="45">
        <v>114.433</v>
      </c>
      <c r="K13" s="45">
        <v>120.095</v>
      </c>
      <c r="L13" s="45">
        <v>125.105</v>
      </c>
      <c r="M13" s="45">
        <v>130.432</v>
      </c>
      <c r="N13" s="45">
        <v>136.367</v>
      </c>
      <c r="O13" s="45">
        <v>143.02</v>
      </c>
      <c r="P13" s="45">
        <v>142.543</v>
      </c>
      <c r="Q13" s="45">
        <v>135.081</v>
      </c>
      <c r="R13" s="45">
        <v>127.346</v>
      </c>
      <c r="S13" s="45">
        <v>114.111</v>
      </c>
      <c r="T13" s="45">
        <v>118.577</v>
      </c>
      <c r="U13" s="45">
        <v>118.03</v>
      </c>
      <c r="V13" s="45">
        <v>111.434</v>
      </c>
      <c r="W13" s="45">
        <v>114.291</v>
      </c>
      <c r="X13" s="44"/>
      <c r="Y13" s="44"/>
      <c r="Z13" s="44"/>
      <c r="AA13" s="17"/>
    </row>
    <row r="14" ht="15.75" customHeight="1">
      <c r="A14" s="9"/>
      <c r="B14" s="38" t="s">
        <v>55</v>
      </c>
      <c r="C14" s="39" t="s">
        <v>56</v>
      </c>
      <c r="D14" s="40"/>
      <c r="E14" s="39" t="s">
        <v>49</v>
      </c>
      <c r="F14" s="49">
        <v>684.78</v>
      </c>
      <c r="G14" s="49">
        <v>716.276</v>
      </c>
      <c r="H14" s="49">
        <v>718.562</v>
      </c>
      <c r="I14" s="49">
        <v>747.735</v>
      </c>
      <c r="J14" s="49">
        <v>771.554</v>
      </c>
      <c r="K14" s="49">
        <v>791.414</v>
      </c>
      <c r="L14" s="49">
        <v>816.844</v>
      </c>
      <c r="M14" s="49">
        <v>852.923</v>
      </c>
      <c r="N14" s="49">
        <v>898.214</v>
      </c>
      <c r="O14" s="49">
        <v>963.173</v>
      </c>
      <c r="P14" s="49">
        <v>1007.576</v>
      </c>
      <c r="Q14" s="49">
        <v>1030.746</v>
      </c>
      <c r="R14" s="49">
        <v>1055.717</v>
      </c>
      <c r="S14" s="49">
        <v>1089.621</v>
      </c>
      <c r="T14" s="49">
        <v>1122.057</v>
      </c>
      <c r="U14" s="49">
        <v>1149.668</v>
      </c>
      <c r="V14" s="49">
        <v>1173.801</v>
      </c>
      <c r="W14" s="49">
        <v>1201.832</v>
      </c>
      <c r="X14" s="44"/>
      <c r="Y14" s="44"/>
      <c r="Z14" s="44"/>
      <c r="AA14" s="17"/>
    </row>
    <row r="15" ht="24.0" customHeight="1">
      <c r="A15" s="9"/>
      <c r="B15" s="29" t="s">
        <v>57</v>
      </c>
      <c r="C15" s="30" t="s">
        <v>58</v>
      </c>
      <c r="D15" s="31"/>
      <c r="E15" s="30" t="s">
        <v>49</v>
      </c>
      <c r="F15" s="45">
        <v>106.903</v>
      </c>
      <c r="G15" s="45">
        <v>107.712</v>
      </c>
      <c r="H15" s="45">
        <v>114.188</v>
      </c>
      <c r="I15" s="45">
        <v>120.742</v>
      </c>
      <c r="J15" s="45">
        <v>125.397</v>
      </c>
      <c r="K15" s="45">
        <v>127.553</v>
      </c>
      <c r="L15" s="45">
        <v>131.735</v>
      </c>
      <c r="M15" s="45">
        <v>134.973</v>
      </c>
      <c r="N15" s="45">
        <v>137.609</v>
      </c>
      <c r="O15" s="45">
        <v>139.847</v>
      </c>
      <c r="P15" s="45">
        <v>144.773</v>
      </c>
      <c r="Q15" s="45">
        <v>152.857</v>
      </c>
      <c r="R15" s="45">
        <v>157.015</v>
      </c>
      <c r="S15" s="45">
        <v>159.189</v>
      </c>
      <c r="T15" s="45">
        <v>162.975</v>
      </c>
      <c r="U15" s="45">
        <v>164.998</v>
      </c>
      <c r="V15" s="45">
        <v>151.547</v>
      </c>
      <c r="W15" s="45">
        <v>140.268</v>
      </c>
      <c r="X15" s="44"/>
      <c r="Y15" s="44"/>
      <c r="Z15" s="44"/>
      <c r="AA15" s="17"/>
    </row>
    <row r="16" ht="15.75" customHeight="1">
      <c r="A16" s="9"/>
      <c r="B16" s="38" t="s">
        <v>59</v>
      </c>
      <c r="C16" s="39" t="s">
        <v>60</v>
      </c>
      <c r="D16" s="40"/>
      <c r="E16" s="39" t="s">
        <v>49</v>
      </c>
      <c r="F16" s="49">
        <v>75.57</v>
      </c>
      <c r="G16" s="49">
        <v>75.315</v>
      </c>
      <c r="H16" s="49">
        <v>78.87</v>
      </c>
      <c r="I16" s="49">
        <v>81.894</v>
      </c>
      <c r="J16" s="49">
        <v>83.782</v>
      </c>
      <c r="K16" s="49">
        <v>84.714</v>
      </c>
      <c r="L16" s="49">
        <v>87.547</v>
      </c>
      <c r="M16" s="49">
        <v>89.085</v>
      </c>
      <c r="N16" s="49">
        <v>88.902</v>
      </c>
      <c r="O16" s="49">
        <v>87.514</v>
      </c>
      <c r="P16" s="49">
        <v>86.441</v>
      </c>
      <c r="Q16" s="49">
        <v>85.758</v>
      </c>
      <c r="R16" s="49">
        <v>83.803</v>
      </c>
      <c r="S16" s="49">
        <v>78.894</v>
      </c>
      <c r="T16" s="49">
        <v>75.835</v>
      </c>
      <c r="U16" s="49">
        <v>72.886</v>
      </c>
      <c r="V16" s="49">
        <v>68.758</v>
      </c>
      <c r="W16" s="49">
        <v>64.646</v>
      </c>
      <c r="X16" s="44"/>
      <c r="Y16" s="44"/>
      <c r="Z16" s="44"/>
      <c r="AA16" s="17"/>
    </row>
    <row r="17" ht="15.75" customHeight="1">
      <c r="A17" s="9"/>
      <c r="B17" s="29" t="s">
        <v>61</v>
      </c>
      <c r="C17" s="30" t="s">
        <v>62</v>
      </c>
      <c r="D17" s="31"/>
      <c r="E17" s="30" t="s">
        <v>49</v>
      </c>
      <c r="F17" s="32">
        <v>13232.381</v>
      </c>
      <c r="G17" s="32">
        <v>14574.22</v>
      </c>
      <c r="H17" s="32">
        <v>15803.047</v>
      </c>
      <c r="I17" s="32">
        <v>16142.962</v>
      </c>
      <c r="J17" s="32">
        <v>16448.527</v>
      </c>
      <c r="K17" s="32">
        <v>16729.447</v>
      </c>
      <c r="L17" s="32">
        <v>17322.538</v>
      </c>
      <c r="M17" s="32">
        <v>18174.922</v>
      </c>
      <c r="N17" s="32">
        <v>19169.418</v>
      </c>
      <c r="O17" s="32">
        <v>19987.19</v>
      </c>
      <c r="P17" s="32">
        <v>20327.755</v>
      </c>
      <c r="Q17" s="32">
        <v>20519.498</v>
      </c>
      <c r="R17" s="32">
        <v>20497.296</v>
      </c>
      <c r="S17" s="32">
        <v>20717.645</v>
      </c>
      <c r="T17" s="32">
        <v>21099.526</v>
      </c>
      <c r="U17" s="32">
        <v>21425.044</v>
      </c>
      <c r="V17" s="32">
        <v>21588.423</v>
      </c>
      <c r="W17" s="32">
        <v>21864.326</v>
      </c>
      <c r="X17" s="48"/>
      <c r="Y17" s="48"/>
      <c r="Z17" s="48"/>
      <c r="AA17" s="17"/>
    </row>
    <row r="18" ht="15.75" customHeight="1">
      <c r="A18" s="9"/>
      <c r="B18" s="23" t="s">
        <v>63</v>
      </c>
      <c r="C18" s="53" t="s">
        <v>64</v>
      </c>
      <c r="D18" s="25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8"/>
      <c r="Y18" s="28"/>
      <c r="Z18" s="25"/>
      <c r="AA18" s="17"/>
    </row>
    <row r="19" ht="15.75" customHeight="1">
      <c r="A19" s="9"/>
      <c r="B19" s="38" t="s">
        <v>65</v>
      </c>
      <c r="C19" s="39" t="s">
        <v>66</v>
      </c>
      <c r="D19" s="40"/>
      <c r="E19" s="39" t="s">
        <v>49</v>
      </c>
      <c r="F19" s="58" t="s">
        <v>67</v>
      </c>
      <c r="G19" s="58" t="s">
        <v>67</v>
      </c>
      <c r="H19" s="58" t="s">
        <v>67</v>
      </c>
      <c r="I19" s="59">
        <v>1032357.9518279859</v>
      </c>
      <c r="J19" s="59">
        <v>1017996.9801555809</v>
      </c>
      <c r="K19" s="59">
        <v>880359.1700998002</v>
      </c>
      <c r="L19" s="59">
        <v>843504.0703354656</v>
      </c>
      <c r="M19" s="59">
        <v>838625.3084265774</v>
      </c>
      <c r="N19" s="59">
        <v>863889.6170148324</v>
      </c>
      <c r="O19" s="59">
        <v>1057139.8583394515</v>
      </c>
      <c r="P19" s="59">
        <v>950240.3953269369</v>
      </c>
      <c r="Q19" s="60">
        <v>906777.3262763113</v>
      </c>
      <c r="R19" s="60">
        <v>922896.0940225195</v>
      </c>
      <c r="S19" s="60">
        <v>938632.4044296044</v>
      </c>
      <c r="T19" s="60">
        <v>1109984.61</v>
      </c>
      <c r="U19" s="60">
        <v>1475881.0515547371</v>
      </c>
      <c r="V19" s="60">
        <v>1213166.1911185712</v>
      </c>
      <c r="W19" s="125">
        <v>1154071.0493946432</v>
      </c>
      <c r="X19" s="63" t="s">
        <v>35</v>
      </c>
      <c r="Y19" s="63" t="s">
        <v>68</v>
      </c>
      <c r="Z19" s="236"/>
      <c r="AA19" s="17"/>
    </row>
    <row r="20" ht="15.75" customHeight="1">
      <c r="A20" s="9"/>
      <c r="B20" s="29" t="s">
        <v>70</v>
      </c>
      <c r="C20" s="30" t="s">
        <v>71</v>
      </c>
      <c r="D20" s="31"/>
      <c r="E20" s="30" t="s">
        <v>49</v>
      </c>
      <c r="F20" s="65" t="s">
        <v>67</v>
      </c>
      <c r="G20" s="65" t="s">
        <v>67</v>
      </c>
      <c r="H20" s="65" t="s">
        <v>67</v>
      </c>
      <c r="I20" s="66">
        <v>250911.47338715562</v>
      </c>
      <c r="J20" s="66">
        <v>263594.9571577857</v>
      </c>
      <c r="K20" s="66">
        <v>300419.3751255823</v>
      </c>
      <c r="L20" s="66">
        <v>291024.97449904593</v>
      </c>
      <c r="M20" s="66">
        <v>294895.7859968906</v>
      </c>
      <c r="N20" s="66">
        <v>334443.86396198056</v>
      </c>
      <c r="O20" s="66">
        <v>394590.99814243097</v>
      </c>
      <c r="P20" s="66">
        <v>409067.66</v>
      </c>
      <c r="Q20" s="66">
        <v>390118.4</v>
      </c>
      <c r="R20" s="66">
        <v>424763.77</v>
      </c>
      <c r="S20" s="66">
        <v>448800.0</v>
      </c>
      <c r="T20" s="66">
        <v>546480.0</v>
      </c>
      <c r="U20" s="66">
        <v>644160.0</v>
      </c>
      <c r="V20" s="66">
        <v>741840.0</v>
      </c>
      <c r="W20" s="125">
        <v>839520.0</v>
      </c>
      <c r="X20" s="68" t="s">
        <v>35</v>
      </c>
      <c r="Y20" s="68" t="s">
        <v>36</v>
      </c>
      <c r="Z20" s="69"/>
      <c r="AA20" s="17"/>
    </row>
    <row r="21" ht="15.75" customHeight="1">
      <c r="A21" s="9"/>
      <c r="B21" s="38" t="s">
        <v>72</v>
      </c>
      <c r="C21" s="39" t="s">
        <v>73</v>
      </c>
      <c r="D21" s="40"/>
      <c r="E21" s="39" t="s">
        <v>49</v>
      </c>
      <c r="F21" s="58" t="s">
        <v>74</v>
      </c>
      <c r="G21" s="58" t="s">
        <v>74</v>
      </c>
      <c r="H21" s="58" t="s">
        <v>74</v>
      </c>
      <c r="I21" s="59">
        <v>727069.2110000001</v>
      </c>
      <c r="J21" s="59">
        <v>697408.2670000001</v>
      </c>
      <c r="K21" s="59">
        <v>515959.93200000003</v>
      </c>
      <c r="L21" s="59">
        <v>490564.52800000005</v>
      </c>
      <c r="M21" s="59">
        <v>481002.26200000005</v>
      </c>
      <c r="N21" s="59">
        <v>459300.977</v>
      </c>
      <c r="O21" s="41">
        <v>581711.982</v>
      </c>
      <c r="P21" s="41">
        <v>457475.087</v>
      </c>
      <c r="Q21" s="41">
        <v>437026.736</v>
      </c>
      <c r="R21" s="41">
        <v>412005.028</v>
      </c>
      <c r="S21" s="41">
        <v>399092.412</v>
      </c>
      <c r="T21" s="41">
        <v>472463.974</v>
      </c>
      <c r="U21" s="41">
        <v>743932.369</v>
      </c>
      <c r="V21" s="41">
        <v>383498.8794921554</v>
      </c>
      <c r="W21" s="41">
        <v>240173.23</v>
      </c>
      <c r="X21" s="63" t="s">
        <v>35</v>
      </c>
      <c r="Y21" s="63" t="s">
        <v>75</v>
      </c>
      <c r="Z21" s="236"/>
      <c r="AA21" s="17"/>
    </row>
    <row r="22" ht="15.75" customHeight="1">
      <c r="A22" s="9"/>
      <c r="B22" s="29" t="s">
        <v>76</v>
      </c>
      <c r="C22" s="30" t="s">
        <v>77</v>
      </c>
      <c r="D22" s="31"/>
      <c r="E22" s="30" t="s">
        <v>78</v>
      </c>
      <c r="F22" s="70" t="s">
        <v>74</v>
      </c>
      <c r="G22" s="70" t="s">
        <v>74</v>
      </c>
      <c r="H22" s="70" t="s">
        <v>74</v>
      </c>
      <c r="I22" s="66">
        <v>438060.4530795038</v>
      </c>
      <c r="J22" s="66">
        <v>437899.19074097637</v>
      </c>
      <c r="K22" s="66">
        <v>452171.9056949623</v>
      </c>
      <c r="L22" s="66">
        <v>452040.13247629587</v>
      </c>
      <c r="M22" s="66">
        <v>510513.963516713</v>
      </c>
      <c r="N22" s="66">
        <v>558195.8709744458</v>
      </c>
      <c r="O22" s="32">
        <v>690882.0659497044</v>
      </c>
      <c r="P22" s="32">
        <v>643163.7785073292</v>
      </c>
      <c r="Q22" s="32">
        <v>663560.943835084</v>
      </c>
      <c r="R22" s="32">
        <v>696062.035370417</v>
      </c>
      <c r="S22" s="32">
        <v>695426.068064645</v>
      </c>
      <c r="T22" s="32">
        <v>715798.117688836</v>
      </c>
      <c r="U22" s="136">
        <v>738318.501576883</v>
      </c>
      <c r="V22" s="136">
        <v>714964.030893287</v>
      </c>
      <c r="W22" s="136">
        <v>580330.436481016</v>
      </c>
      <c r="X22" s="68" t="s">
        <v>35</v>
      </c>
      <c r="Y22" s="68" t="s">
        <v>79</v>
      </c>
      <c r="Z22" s="76" t="s">
        <v>379</v>
      </c>
      <c r="AA22" s="17"/>
    </row>
    <row r="23" ht="15.75" customHeight="1">
      <c r="A23" s="9"/>
      <c r="B23" s="38" t="s">
        <v>80</v>
      </c>
      <c r="C23" s="39" t="s">
        <v>81</v>
      </c>
      <c r="D23" s="40"/>
      <c r="E23" s="39" t="s">
        <v>82</v>
      </c>
      <c r="F23" s="72" t="s">
        <v>67</v>
      </c>
      <c r="G23" s="72" t="s">
        <v>67</v>
      </c>
      <c r="H23" s="72" t="s">
        <v>67</v>
      </c>
      <c r="I23" s="73">
        <v>472.91423050000003</v>
      </c>
      <c r="J23" s="73">
        <v>462.95953760000003</v>
      </c>
      <c r="K23" s="73">
        <v>429.03521340000003</v>
      </c>
      <c r="L23" s="73">
        <v>414.78027987999997</v>
      </c>
      <c r="M23" s="73">
        <v>411.50356899999997</v>
      </c>
      <c r="N23" s="73">
        <v>391.537073</v>
      </c>
      <c r="O23" s="73">
        <v>438.112273</v>
      </c>
      <c r="P23" s="73">
        <v>418.354269</v>
      </c>
      <c r="Q23" s="73">
        <v>406.390079</v>
      </c>
      <c r="R23" s="73">
        <v>395.719399</v>
      </c>
      <c r="S23" s="73">
        <v>374.730696</v>
      </c>
      <c r="T23" s="73">
        <v>1453.49942</v>
      </c>
      <c r="U23" s="237">
        <v>1519.378147442008</v>
      </c>
      <c r="V23" s="237">
        <v>1080.0998069949408</v>
      </c>
      <c r="W23" s="237">
        <v>648.8368552991788</v>
      </c>
      <c r="X23" s="63" t="s">
        <v>35</v>
      </c>
      <c r="Y23" s="63" t="s">
        <v>75</v>
      </c>
      <c r="Z23" s="48"/>
      <c r="AA23" s="17"/>
    </row>
    <row r="24" ht="15.75" customHeight="1">
      <c r="A24" s="9"/>
      <c r="B24" s="29" t="s">
        <v>83</v>
      </c>
      <c r="C24" s="30" t="s">
        <v>84</v>
      </c>
      <c r="D24" s="31"/>
      <c r="E24" s="30" t="s">
        <v>85</v>
      </c>
      <c r="F24" s="32">
        <v>435147.0</v>
      </c>
      <c r="G24" s="32">
        <v>430289.0</v>
      </c>
      <c r="H24" s="32">
        <v>427581.0</v>
      </c>
      <c r="I24" s="32">
        <v>428123.0</v>
      </c>
      <c r="J24" s="32">
        <v>424456.0</v>
      </c>
      <c r="K24" s="32">
        <v>423678.0</v>
      </c>
      <c r="L24" s="32">
        <v>420446.0</v>
      </c>
      <c r="M24" s="32">
        <v>406536.0</v>
      </c>
      <c r="N24" s="32">
        <v>425804.0</v>
      </c>
      <c r="O24" s="32">
        <v>426086.0</v>
      </c>
      <c r="P24" s="32">
        <v>465020.38642974297</v>
      </c>
      <c r="Q24" s="32">
        <v>482357.78562775266</v>
      </c>
      <c r="R24" s="32">
        <v>484884.42945872457</v>
      </c>
      <c r="S24" s="32">
        <v>482596.073323069</v>
      </c>
      <c r="T24" s="32">
        <v>483760.0212934135</v>
      </c>
      <c r="U24" s="32">
        <v>483167.9915579364</v>
      </c>
      <c r="V24" s="136">
        <v>469638.7163944095</v>
      </c>
      <c r="W24" s="136">
        <v>456489.27734266507</v>
      </c>
      <c r="X24" s="55" t="s">
        <v>35</v>
      </c>
      <c r="Y24" s="55" t="s">
        <v>86</v>
      </c>
      <c r="Z24" s="76" t="s">
        <v>380</v>
      </c>
      <c r="AA24" s="77"/>
    </row>
    <row r="25" ht="15.75" customHeight="1">
      <c r="A25" s="9"/>
      <c r="B25" s="38" t="s">
        <v>87</v>
      </c>
      <c r="C25" s="39" t="s">
        <v>88</v>
      </c>
      <c r="D25" s="40"/>
      <c r="E25" s="39" t="s">
        <v>89</v>
      </c>
      <c r="F25" s="41">
        <v>177902.0</v>
      </c>
      <c r="G25" s="41">
        <v>176751.0</v>
      </c>
      <c r="H25" s="41">
        <v>184006.3545442262</v>
      </c>
      <c r="I25" s="41">
        <v>186174.28253965976</v>
      </c>
      <c r="J25" s="41">
        <v>181451.982996987</v>
      </c>
      <c r="K25" s="41">
        <v>183430.0</v>
      </c>
      <c r="L25" s="41">
        <v>185884.0</v>
      </c>
      <c r="M25" s="41">
        <v>184083.0</v>
      </c>
      <c r="N25" s="41">
        <v>187584.0</v>
      </c>
      <c r="O25" s="41">
        <v>183949.0</v>
      </c>
      <c r="P25" s="41">
        <v>187330.0</v>
      </c>
      <c r="Q25" s="41">
        <v>193911.39961402657</v>
      </c>
      <c r="R25" s="41">
        <v>189109.5895642235</v>
      </c>
      <c r="S25" s="41">
        <v>191612.82273465712</v>
      </c>
      <c r="T25" s="41">
        <v>192074.96357757426</v>
      </c>
      <c r="U25" s="41">
        <v>190987.201279155</v>
      </c>
      <c r="V25" s="136">
        <f t="shared" ref="V25:W25" si="1">U25+(U25*((V24-U24)/U24))</f>
        <v>185639.3338</v>
      </c>
      <c r="W25" s="136">
        <f t="shared" si="1"/>
        <v>180441.6083</v>
      </c>
      <c r="X25" s="48"/>
      <c r="Y25" s="48"/>
      <c r="Z25" s="48"/>
      <c r="AA25" s="77"/>
    </row>
    <row r="26" ht="15.75" customHeight="1">
      <c r="A26" s="9"/>
      <c r="B26" s="78" t="s">
        <v>90</v>
      </c>
      <c r="C26" s="79" t="s">
        <v>91</v>
      </c>
      <c r="D26" s="80"/>
      <c r="E26" s="80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2"/>
      <c r="Y26" s="82"/>
      <c r="Z26" s="80"/>
      <c r="AA26" s="17"/>
    </row>
    <row r="27" ht="15.75" customHeight="1">
      <c r="A27" s="9"/>
      <c r="B27" s="29" t="s">
        <v>92</v>
      </c>
      <c r="C27" s="30" t="s">
        <v>93</v>
      </c>
      <c r="D27" s="31"/>
      <c r="E27" s="30" t="s">
        <v>94</v>
      </c>
      <c r="F27" s="70" t="s">
        <v>67</v>
      </c>
      <c r="G27" s="70" t="s">
        <v>67</v>
      </c>
      <c r="H27" s="32">
        <v>6836.0</v>
      </c>
      <c r="I27" s="32">
        <v>7948.0</v>
      </c>
      <c r="J27" s="32">
        <v>9174.0</v>
      </c>
      <c r="K27" s="32">
        <v>10021.0</v>
      </c>
      <c r="L27" s="32">
        <v>11433.0</v>
      </c>
      <c r="M27" s="32">
        <v>12771.0</v>
      </c>
      <c r="N27" s="32">
        <v>14602.0</v>
      </c>
      <c r="O27" s="32">
        <v>16751.0</v>
      </c>
      <c r="P27" s="32">
        <v>18096.0</v>
      </c>
      <c r="Q27" s="32">
        <v>19839.0</v>
      </c>
      <c r="R27" s="32">
        <v>21833.0</v>
      </c>
      <c r="S27" s="32">
        <v>24922.0</v>
      </c>
      <c r="T27" s="32">
        <v>28700.0</v>
      </c>
      <c r="U27" s="32">
        <v>32310.0</v>
      </c>
      <c r="V27" s="32">
        <v>35269.0</v>
      </c>
      <c r="W27" s="32">
        <v>37866.0</v>
      </c>
      <c r="X27" s="68" t="s">
        <v>35</v>
      </c>
      <c r="Y27" s="68" t="s">
        <v>50</v>
      </c>
      <c r="Z27" s="30"/>
      <c r="AA27" s="17"/>
    </row>
    <row r="28" ht="15.75" customHeight="1">
      <c r="A28" s="9"/>
      <c r="B28" s="38" t="s">
        <v>95</v>
      </c>
      <c r="C28" s="39" t="s">
        <v>96</v>
      </c>
      <c r="D28" s="40"/>
      <c r="E28" s="39" t="s">
        <v>94</v>
      </c>
      <c r="F28" s="41">
        <v>5274.0</v>
      </c>
      <c r="G28" s="41">
        <v>5369.0</v>
      </c>
      <c r="H28" s="41">
        <v>5456.0</v>
      </c>
      <c r="I28" s="41">
        <v>5445.0</v>
      </c>
      <c r="J28" s="41">
        <v>5366.0</v>
      </c>
      <c r="K28" s="41">
        <v>5179.0</v>
      </c>
      <c r="L28" s="41">
        <v>3123.0</v>
      </c>
      <c r="M28" s="41">
        <v>2649.0</v>
      </c>
      <c r="N28" s="41">
        <v>2479.0</v>
      </c>
      <c r="O28" s="41">
        <v>2452.0</v>
      </c>
      <c r="P28" s="41">
        <v>2525.0</v>
      </c>
      <c r="Q28" s="41">
        <v>2686.0</v>
      </c>
      <c r="R28" s="41">
        <v>3796.0</v>
      </c>
      <c r="S28" s="41">
        <v>4111.0</v>
      </c>
      <c r="T28" s="41">
        <v>4535.0</v>
      </c>
      <c r="U28" s="41">
        <v>5259.0</v>
      </c>
      <c r="V28" s="41">
        <v>5952.0</v>
      </c>
      <c r="W28" s="41">
        <v>6878.0</v>
      </c>
      <c r="X28" s="83" t="s">
        <v>35</v>
      </c>
      <c r="Y28" s="83" t="s">
        <v>97</v>
      </c>
      <c r="Z28" s="84"/>
      <c r="AA28" s="17"/>
    </row>
    <row r="29" ht="15.75" customHeight="1">
      <c r="A29" s="9"/>
      <c r="B29" s="29" t="s">
        <v>98</v>
      </c>
      <c r="C29" s="30" t="s">
        <v>99</v>
      </c>
      <c r="D29" s="31"/>
      <c r="E29" s="30" t="s">
        <v>94</v>
      </c>
      <c r="F29" s="32">
        <v>657.0</v>
      </c>
      <c r="G29" s="32">
        <v>666.0</v>
      </c>
      <c r="H29" s="32">
        <v>692.0</v>
      </c>
      <c r="I29" s="32">
        <v>668.0</v>
      </c>
      <c r="J29" s="32">
        <v>664.0</v>
      </c>
      <c r="K29" s="32">
        <v>652.0</v>
      </c>
      <c r="L29" s="32">
        <v>663.0</v>
      </c>
      <c r="M29" s="32">
        <v>628.0</v>
      </c>
      <c r="N29" s="32">
        <v>616.0</v>
      </c>
      <c r="O29" s="32">
        <v>635.0</v>
      </c>
      <c r="P29" s="32">
        <v>627.0</v>
      </c>
      <c r="Q29" s="32">
        <v>701.0</v>
      </c>
      <c r="R29" s="32">
        <v>738.0</v>
      </c>
      <c r="S29" s="32">
        <v>785.0</v>
      </c>
      <c r="T29" s="32">
        <v>784.0</v>
      </c>
      <c r="U29" s="32">
        <v>801.0</v>
      </c>
      <c r="V29" s="32">
        <v>817.0</v>
      </c>
      <c r="W29" s="32">
        <v>860.0</v>
      </c>
      <c r="X29" s="48"/>
      <c r="Y29" s="48"/>
      <c r="Z29" s="48"/>
      <c r="AA29" s="17"/>
    </row>
    <row r="30" ht="15.75" customHeight="1">
      <c r="A30" s="9"/>
      <c r="B30" s="38" t="s">
        <v>100</v>
      </c>
      <c r="C30" s="39" t="s">
        <v>101</v>
      </c>
      <c r="D30" s="40"/>
      <c r="E30" s="39" t="s">
        <v>94</v>
      </c>
      <c r="F30" s="58" t="s">
        <v>67</v>
      </c>
      <c r="G30" s="58" t="s">
        <v>67</v>
      </c>
      <c r="H30" s="41">
        <v>1295.0</v>
      </c>
      <c r="I30" s="41">
        <v>1411.0</v>
      </c>
      <c r="J30" s="41">
        <v>1427.0</v>
      </c>
      <c r="K30" s="41">
        <v>1445.0</v>
      </c>
      <c r="L30" s="41">
        <v>1389.0</v>
      </c>
      <c r="M30" s="41">
        <v>1458.0</v>
      </c>
      <c r="N30" s="41">
        <v>1472.0</v>
      </c>
      <c r="O30" s="41">
        <v>1489.0</v>
      </c>
      <c r="P30" s="41">
        <v>1461.0</v>
      </c>
      <c r="Q30" s="41">
        <v>1473.0</v>
      </c>
      <c r="R30" s="41">
        <v>1452.0</v>
      </c>
      <c r="S30" s="41">
        <v>1515.0</v>
      </c>
      <c r="T30" s="41">
        <v>1527.0</v>
      </c>
      <c r="U30" s="41">
        <v>1515.0</v>
      </c>
      <c r="V30" s="41">
        <v>1503.0</v>
      </c>
      <c r="W30" s="41">
        <v>1470.0</v>
      </c>
      <c r="X30" s="83" t="s">
        <v>35</v>
      </c>
      <c r="Y30" s="83" t="s">
        <v>50</v>
      </c>
      <c r="Z30" s="83"/>
      <c r="AA30" s="17"/>
    </row>
    <row r="31" ht="15.75" customHeight="1">
      <c r="A31" s="9"/>
      <c r="B31" s="29" t="s">
        <v>102</v>
      </c>
      <c r="C31" s="30" t="s">
        <v>103</v>
      </c>
      <c r="D31" s="31"/>
      <c r="E31" s="30" t="s">
        <v>104</v>
      </c>
      <c r="F31" s="32">
        <v>1191864.0</v>
      </c>
      <c r="G31" s="32">
        <v>1047514.0</v>
      </c>
      <c r="H31" s="32">
        <v>1374114.0</v>
      </c>
      <c r="I31" s="32">
        <v>1315803.0</v>
      </c>
      <c r="J31" s="32">
        <v>1308752.0</v>
      </c>
      <c r="K31" s="32">
        <v>1334258.0</v>
      </c>
      <c r="L31" s="32">
        <v>1430960.0</v>
      </c>
      <c r="M31" s="32">
        <v>1544053.0</v>
      </c>
      <c r="N31" s="32">
        <v>1698182.0</v>
      </c>
      <c r="O31" s="32">
        <v>1823510.0</v>
      </c>
      <c r="P31" s="32">
        <v>1788588.0</v>
      </c>
      <c r="Q31" s="32">
        <v>1596781.0</v>
      </c>
      <c r="R31" s="32">
        <v>1100412.0</v>
      </c>
      <c r="S31" s="32">
        <v>1431234.0</v>
      </c>
      <c r="T31" s="32">
        <v>1724713.0</v>
      </c>
      <c r="U31" s="32">
        <v>1719115.0</v>
      </c>
      <c r="V31" s="32">
        <v>1357214.0</v>
      </c>
      <c r="W31" s="32">
        <f>72587+94413+146990+107943+81984+108263+62750+1825+95001+109779+141058+148075</f>
        <v>1170668</v>
      </c>
      <c r="X31" s="44"/>
      <c r="Y31" s="44"/>
      <c r="Z31" s="44"/>
      <c r="AA31" s="17"/>
    </row>
    <row r="32" ht="15.75" customHeight="1">
      <c r="A32" s="9"/>
      <c r="B32" s="38" t="s">
        <v>105</v>
      </c>
      <c r="C32" s="39" t="s">
        <v>106</v>
      </c>
      <c r="D32" s="40"/>
      <c r="E32" s="39" t="s">
        <v>104</v>
      </c>
      <c r="F32" s="41">
        <v>2086685.0</v>
      </c>
      <c r="G32" s="41">
        <v>2004028.0</v>
      </c>
      <c r="H32" s="41">
        <v>1802630.0</v>
      </c>
      <c r="I32" s="41">
        <v>1385284.0</v>
      </c>
      <c r="J32" s="41">
        <v>1263086.0</v>
      </c>
      <c r="K32" s="41">
        <v>1293277.0</v>
      </c>
      <c r="L32" s="41">
        <v>1358372.0</v>
      </c>
      <c r="M32" s="41">
        <v>1366025.0</v>
      </c>
      <c r="N32" s="41">
        <v>1213614.0</v>
      </c>
      <c r="O32" s="41">
        <v>1164746.0</v>
      </c>
      <c r="P32" s="41">
        <v>1066305.0</v>
      </c>
      <c r="Q32" s="41">
        <v>932785.0</v>
      </c>
      <c r="R32" s="41">
        <v>625930.0</v>
      </c>
      <c r="S32" s="41">
        <v>778408.0</v>
      </c>
      <c r="T32" s="41">
        <v>979476.0</v>
      </c>
      <c r="U32" s="41">
        <v>984337.0</v>
      </c>
      <c r="V32" s="41">
        <v>759935.0</v>
      </c>
      <c r="W32" s="41">
        <f>36132+53287+103466+69198+51032+64567+31371+520+40572+52330+67073</f>
        <v>569548</v>
      </c>
      <c r="X32" s="48"/>
      <c r="Y32" s="48"/>
      <c r="Z32" s="48"/>
      <c r="AA32" s="17"/>
    </row>
    <row r="33" ht="15.75" customHeight="1">
      <c r="A33" s="9"/>
      <c r="B33" s="29" t="s">
        <v>107</v>
      </c>
      <c r="C33" s="30" t="s">
        <v>108</v>
      </c>
      <c r="D33" s="31"/>
      <c r="E33" s="30" t="s">
        <v>85</v>
      </c>
      <c r="F33" s="32">
        <v>435147.0</v>
      </c>
      <c r="G33" s="32">
        <v>430289.0</v>
      </c>
      <c r="H33" s="32">
        <v>427581.0</v>
      </c>
      <c r="I33" s="32">
        <v>428123.0</v>
      </c>
      <c r="J33" s="32">
        <v>424456.0</v>
      </c>
      <c r="K33" s="32">
        <v>423678.0</v>
      </c>
      <c r="L33" s="32">
        <v>420446.0</v>
      </c>
      <c r="M33" s="32">
        <v>406536.0</v>
      </c>
      <c r="N33" s="32">
        <v>425804.0</v>
      </c>
      <c r="O33" s="32">
        <v>426086.0</v>
      </c>
      <c r="P33" s="32">
        <v>465020.38642974297</v>
      </c>
      <c r="Q33" s="32">
        <v>482357.78562775266</v>
      </c>
      <c r="R33" s="32">
        <v>484884.42945872457</v>
      </c>
      <c r="S33" s="32">
        <v>482596.073323069</v>
      </c>
      <c r="T33" s="32">
        <v>483760.0212934135</v>
      </c>
      <c r="U33" s="32">
        <v>483167.9915579364</v>
      </c>
      <c r="V33" s="136">
        <v>469638.7163944095</v>
      </c>
      <c r="W33" s="136">
        <v>456489.27734266507</v>
      </c>
      <c r="X33" s="55" t="s">
        <v>35</v>
      </c>
      <c r="Y33" s="55" t="s">
        <v>86</v>
      </c>
      <c r="Z33" s="76" t="s">
        <v>381</v>
      </c>
      <c r="AA33" s="17"/>
    </row>
    <row r="34" ht="15.75" customHeight="1">
      <c r="A34" s="9"/>
      <c r="B34" s="38" t="s">
        <v>109</v>
      </c>
      <c r="C34" s="39" t="s">
        <v>110</v>
      </c>
      <c r="D34" s="40"/>
      <c r="E34" s="39" t="s">
        <v>89</v>
      </c>
      <c r="F34" s="41">
        <v>177902.0</v>
      </c>
      <c r="G34" s="41">
        <v>176751.0</v>
      </c>
      <c r="H34" s="41">
        <v>184006.3545442262</v>
      </c>
      <c r="I34" s="41">
        <v>186174.28253965976</v>
      </c>
      <c r="J34" s="41">
        <v>181451.982996987</v>
      </c>
      <c r="K34" s="41">
        <v>183430.0</v>
      </c>
      <c r="L34" s="41">
        <v>185884.0</v>
      </c>
      <c r="M34" s="41">
        <v>184083.0</v>
      </c>
      <c r="N34" s="41">
        <v>187584.0</v>
      </c>
      <c r="O34" s="41">
        <v>183949.0</v>
      </c>
      <c r="P34" s="41">
        <v>187330.0</v>
      </c>
      <c r="Q34" s="41">
        <v>193911.39961402657</v>
      </c>
      <c r="R34" s="41">
        <v>189109.5895642235</v>
      </c>
      <c r="S34" s="41">
        <v>191612.82273465712</v>
      </c>
      <c r="T34" s="41">
        <v>192074.96357757426</v>
      </c>
      <c r="U34" s="41">
        <v>190987.20127915483</v>
      </c>
      <c r="V34" s="136">
        <v>185639.33377972493</v>
      </c>
      <c r="W34" s="136">
        <v>180441.60833689134</v>
      </c>
      <c r="X34" s="48"/>
      <c r="Y34" s="48"/>
      <c r="Z34" s="48"/>
      <c r="AA34" s="17"/>
    </row>
    <row r="35" ht="15.75" customHeight="1">
      <c r="A35" s="9"/>
      <c r="B35" s="29" t="s">
        <v>111</v>
      </c>
      <c r="C35" s="30" t="s">
        <v>112</v>
      </c>
      <c r="D35" s="31"/>
      <c r="E35" s="30" t="s">
        <v>85</v>
      </c>
      <c r="F35" s="32">
        <v>3261.0</v>
      </c>
      <c r="G35" s="32">
        <v>3428.0</v>
      </c>
      <c r="H35" s="32">
        <v>3218.0</v>
      </c>
      <c r="I35" s="32">
        <v>3417.0</v>
      </c>
      <c r="J35" s="32">
        <v>7737.0</v>
      </c>
      <c r="K35" s="32">
        <v>12142.0</v>
      </c>
      <c r="L35" s="32">
        <v>12730.0</v>
      </c>
      <c r="M35" s="32">
        <v>12689.8</v>
      </c>
      <c r="N35" s="32">
        <v>14710.465829006018</v>
      </c>
      <c r="O35" s="32">
        <v>13072.592344361023</v>
      </c>
      <c r="P35" s="32">
        <v>12366.09848325</v>
      </c>
      <c r="Q35" s="32">
        <v>15105.817548620014</v>
      </c>
      <c r="R35" s="32">
        <v>15310.463662285914</v>
      </c>
      <c r="S35" s="32">
        <v>17313.581008741978</v>
      </c>
      <c r="T35" s="32">
        <v>16284.807935789999</v>
      </c>
      <c r="U35" s="32">
        <v>18112.05813240001</v>
      </c>
      <c r="V35" s="32">
        <v>16809.55302199997</v>
      </c>
      <c r="W35" s="32">
        <v>20161.002910758</v>
      </c>
      <c r="X35" s="55" t="s">
        <v>35</v>
      </c>
      <c r="Y35" s="55" t="s">
        <v>113</v>
      </c>
      <c r="Z35" s="76"/>
      <c r="AA35" s="17"/>
    </row>
    <row r="36" ht="15.75" customHeight="1">
      <c r="A36" s="9"/>
      <c r="B36" s="38" t="s">
        <v>114</v>
      </c>
      <c r="C36" s="39" t="s">
        <v>115</v>
      </c>
      <c r="D36" s="40"/>
      <c r="E36" s="39" t="s">
        <v>85</v>
      </c>
      <c r="F36" s="41">
        <v>7096.0</v>
      </c>
      <c r="G36" s="41">
        <v>8608.0</v>
      </c>
      <c r="H36" s="41">
        <v>8170.0</v>
      </c>
      <c r="I36" s="41">
        <v>7751.0</v>
      </c>
      <c r="J36" s="41">
        <v>8372.0</v>
      </c>
      <c r="K36" s="41">
        <v>9122.0</v>
      </c>
      <c r="L36" s="41">
        <v>10182.0</v>
      </c>
      <c r="M36" s="41">
        <v>10779.004</v>
      </c>
      <c r="N36" s="41">
        <v>12380.365</v>
      </c>
      <c r="O36" s="41">
        <v>13419.0</v>
      </c>
      <c r="P36" s="41">
        <v>24230.276503206027</v>
      </c>
      <c r="Q36" s="41">
        <v>18231.765864033056</v>
      </c>
      <c r="R36" s="41">
        <v>18698.953823092026</v>
      </c>
      <c r="S36" s="41">
        <v>18590.055411324865</v>
      </c>
      <c r="T36" s="41">
        <v>19613.838778000045</v>
      </c>
      <c r="U36" s="41">
        <v>18444.78558</v>
      </c>
      <c r="V36" s="41">
        <v>17784.338730136908</v>
      </c>
      <c r="W36" s="41">
        <v>18764.890939363</v>
      </c>
      <c r="X36" s="48"/>
      <c r="Y36" s="48"/>
      <c r="Z36" s="48"/>
      <c r="AA36" s="17"/>
    </row>
    <row r="37" ht="15.75" customHeight="1">
      <c r="A37" s="9"/>
      <c r="B37" s="23" t="s">
        <v>116</v>
      </c>
      <c r="C37" s="53" t="s">
        <v>117</v>
      </c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8"/>
      <c r="Y37" s="28"/>
      <c r="Z37" s="25"/>
      <c r="AA37" s="17"/>
    </row>
    <row r="38" ht="15.75" customHeight="1">
      <c r="A38" s="9"/>
      <c r="B38" s="38" t="s">
        <v>118</v>
      </c>
      <c r="C38" s="39" t="s">
        <v>119</v>
      </c>
      <c r="D38" s="40"/>
      <c r="E38" s="39" t="s">
        <v>120</v>
      </c>
      <c r="F38" s="41">
        <v>124530.0</v>
      </c>
      <c r="G38" s="41">
        <v>122040.0</v>
      </c>
      <c r="H38" s="41">
        <v>98683.0</v>
      </c>
      <c r="I38" s="41">
        <v>99999.0</v>
      </c>
      <c r="J38" s="41">
        <v>87625.0</v>
      </c>
      <c r="K38" s="41">
        <v>93923.0</v>
      </c>
      <c r="L38" s="41">
        <v>83336.0</v>
      </c>
      <c r="M38" s="41">
        <v>68781.0</v>
      </c>
      <c r="N38" s="41">
        <v>61194.0</v>
      </c>
      <c r="O38" s="41">
        <v>61868.0</v>
      </c>
      <c r="P38" s="41">
        <v>63452.0</v>
      </c>
      <c r="Q38" s="41">
        <v>69394.0</v>
      </c>
      <c r="R38" s="41">
        <v>74190.0</v>
      </c>
      <c r="S38" s="41">
        <v>88584.0</v>
      </c>
      <c r="T38" s="41">
        <v>103724.0</v>
      </c>
      <c r="U38" s="41">
        <v>99087.0</v>
      </c>
      <c r="V38" s="41">
        <v>93311.0</v>
      </c>
      <c r="W38" s="41">
        <v>99887.0</v>
      </c>
      <c r="X38" s="83" t="s">
        <v>35</v>
      </c>
      <c r="Y38" s="83" t="s">
        <v>121</v>
      </c>
      <c r="Z38" s="84"/>
      <c r="AA38" s="17"/>
    </row>
    <row r="39" ht="15.75" customHeight="1">
      <c r="A39" s="9"/>
      <c r="B39" s="29" t="s">
        <v>122</v>
      </c>
      <c r="C39" s="30" t="s">
        <v>123</v>
      </c>
      <c r="D39" s="31"/>
      <c r="E39" s="30" t="s">
        <v>124</v>
      </c>
      <c r="F39" s="32">
        <v>13766.0</v>
      </c>
      <c r="G39" s="32">
        <v>12858.0</v>
      </c>
      <c r="H39" s="32">
        <v>5499.0</v>
      </c>
      <c r="I39" s="32">
        <v>5759.0</v>
      </c>
      <c r="J39" s="32">
        <v>4416.0</v>
      </c>
      <c r="K39" s="32">
        <v>5722.0</v>
      </c>
      <c r="L39" s="32">
        <v>7996.0</v>
      </c>
      <c r="M39" s="32">
        <v>9496.0</v>
      </c>
      <c r="N39" s="32">
        <v>8745.0</v>
      </c>
      <c r="O39" s="32">
        <v>7500.0</v>
      </c>
      <c r="P39" s="32">
        <v>6508.0</v>
      </c>
      <c r="Q39" s="32">
        <v>6273.0</v>
      </c>
      <c r="R39" s="32">
        <v>7016.0</v>
      </c>
      <c r="S39" s="32">
        <v>8983.0</v>
      </c>
      <c r="T39" s="32">
        <v>8363.0</v>
      </c>
      <c r="U39" s="32">
        <v>8648.0</v>
      </c>
      <c r="V39" s="32">
        <v>7262.0</v>
      </c>
      <c r="W39" s="32">
        <v>6585.0</v>
      </c>
      <c r="X39" s="44"/>
      <c r="Y39" s="44"/>
      <c r="Z39" s="44"/>
      <c r="AA39" s="17"/>
    </row>
    <row r="40" ht="15.75" customHeight="1">
      <c r="A40" s="9"/>
      <c r="B40" s="38" t="s">
        <v>125</v>
      </c>
      <c r="C40" s="39" t="s">
        <v>126</v>
      </c>
      <c r="D40" s="40"/>
      <c r="E40" s="39" t="s">
        <v>124</v>
      </c>
      <c r="F40" s="41">
        <v>94164.0</v>
      </c>
      <c r="G40" s="41">
        <v>95364.0</v>
      </c>
      <c r="H40" s="41">
        <v>16252.0</v>
      </c>
      <c r="I40" s="41">
        <v>19703.0</v>
      </c>
      <c r="J40" s="41">
        <v>15832.0</v>
      </c>
      <c r="K40" s="41">
        <v>16404.0</v>
      </c>
      <c r="L40" s="41">
        <v>18667.0</v>
      </c>
      <c r="M40" s="41">
        <v>22346.0</v>
      </c>
      <c r="N40" s="41">
        <v>22344.0</v>
      </c>
      <c r="O40" s="41">
        <v>21072.0</v>
      </c>
      <c r="P40" s="41">
        <v>20871.0</v>
      </c>
      <c r="Q40" s="41">
        <v>18120.0</v>
      </c>
      <c r="R40" s="41">
        <v>37489.0</v>
      </c>
      <c r="S40" s="41">
        <v>50555.0</v>
      </c>
      <c r="T40" s="41">
        <v>61312.0</v>
      </c>
      <c r="U40" s="41">
        <v>61101.0</v>
      </c>
      <c r="V40" s="41">
        <v>55230.0</v>
      </c>
      <c r="W40" s="41">
        <v>56341.0</v>
      </c>
      <c r="X40" s="48"/>
      <c r="Y40" s="48"/>
      <c r="Z40" s="48"/>
      <c r="AA40" s="17"/>
    </row>
    <row r="41" ht="15.75" customHeight="1">
      <c r="A41" s="9"/>
      <c r="B41" s="23" t="s">
        <v>127</v>
      </c>
      <c r="C41" s="53" t="s">
        <v>128</v>
      </c>
      <c r="D41" s="25"/>
      <c r="E41" s="25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28"/>
      <c r="U41" s="28"/>
      <c r="V41" s="28"/>
      <c r="W41" s="28"/>
      <c r="X41" s="28"/>
      <c r="Y41" s="28"/>
      <c r="Z41" s="25"/>
      <c r="AA41" s="17"/>
    </row>
    <row r="42" ht="15.75" customHeight="1">
      <c r="A42" s="9"/>
      <c r="B42" s="29" t="s">
        <v>129</v>
      </c>
      <c r="C42" s="30" t="s">
        <v>130</v>
      </c>
      <c r="D42" s="31"/>
      <c r="E42" s="30" t="s">
        <v>131</v>
      </c>
      <c r="F42" s="87">
        <v>54.6009</v>
      </c>
      <c r="G42" s="87">
        <v>55.5565</v>
      </c>
      <c r="H42" s="87">
        <v>53.0936</v>
      </c>
      <c r="I42" s="87">
        <v>53.9074</v>
      </c>
      <c r="J42" s="87">
        <v>51.4361</v>
      </c>
      <c r="K42" s="87">
        <v>54.8142</v>
      </c>
      <c r="L42" s="87">
        <v>55.4283</v>
      </c>
      <c r="M42" s="87">
        <v>57.4044</v>
      </c>
      <c r="N42" s="87">
        <v>59.6141</v>
      </c>
      <c r="O42" s="87">
        <v>58.6461</v>
      </c>
      <c r="P42" s="87">
        <v>57.5682</v>
      </c>
      <c r="Q42" s="87">
        <v>60.86326</v>
      </c>
      <c r="R42" s="87">
        <v>63.69772</v>
      </c>
      <c r="S42" s="87">
        <v>69.34025</v>
      </c>
      <c r="T42" s="87">
        <v>69.91438</v>
      </c>
      <c r="U42" s="238">
        <v>71.92721</v>
      </c>
      <c r="V42" s="87"/>
      <c r="W42" s="87"/>
      <c r="X42" s="68"/>
      <c r="Y42" s="68" t="s">
        <v>132</v>
      </c>
      <c r="Z42" s="76" t="s">
        <v>133</v>
      </c>
      <c r="AA42" s="89" t="s">
        <v>382</v>
      </c>
    </row>
    <row r="43" ht="15.75" customHeight="1">
      <c r="A43" s="9"/>
      <c r="B43" s="38" t="s">
        <v>134</v>
      </c>
      <c r="C43" s="39" t="s">
        <v>135</v>
      </c>
      <c r="D43" s="40"/>
      <c r="E43" s="39" t="s">
        <v>136</v>
      </c>
      <c r="F43" s="90">
        <v>0.881005884312345</v>
      </c>
      <c r="G43" s="90">
        <v>0.8900711752541</v>
      </c>
      <c r="H43" s="90">
        <v>0.8450533629578</v>
      </c>
      <c r="I43" s="90">
        <v>0.8551538560392</v>
      </c>
      <c r="J43" s="90">
        <v>0.8114263935183</v>
      </c>
      <c r="K43" s="90">
        <v>0.8628751908971</v>
      </c>
      <c r="L43" s="90">
        <v>0.8677176542689</v>
      </c>
      <c r="M43" s="90">
        <v>0.8958794312376</v>
      </c>
      <c r="N43" s="90">
        <v>0.9248705661995</v>
      </c>
      <c r="O43" s="90">
        <v>0.9052292528611</v>
      </c>
      <c r="P43" s="90">
        <v>0.8839685381507</v>
      </c>
      <c r="Q43" s="90">
        <v>0.9259713255155</v>
      </c>
      <c r="R43" s="90">
        <v>0.9661189521557</v>
      </c>
      <c r="S43" s="90">
        <v>1.0476177411053</v>
      </c>
      <c r="T43" s="90">
        <v>1.0527057865333</v>
      </c>
      <c r="U43" s="238">
        <v>1.080654460592</v>
      </c>
      <c r="V43" s="90"/>
      <c r="W43" s="90"/>
      <c r="X43" s="83" t="s">
        <v>35</v>
      </c>
      <c r="Y43" s="55" t="s">
        <v>86</v>
      </c>
      <c r="Z43" s="44"/>
      <c r="AA43" s="17"/>
    </row>
    <row r="44" ht="15.75" customHeight="1">
      <c r="A44" s="9"/>
      <c r="B44" s="29" t="s">
        <v>137</v>
      </c>
      <c r="C44" s="30" t="s">
        <v>138</v>
      </c>
      <c r="D44" s="31"/>
      <c r="E44" s="30" t="s">
        <v>139</v>
      </c>
      <c r="F44" s="91" t="s">
        <v>74</v>
      </c>
      <c r="G44" s="91" t="s">
        <v>74</v>
      </c>
      <c r="H44" s="91" t="s">
        <v>74</v>
      </c>
      <c r="I44" s="92">
        <v>1.23059270977415E-4</v>
      </c>
      <c r="J44" s="92">
        <v>1.17461052880605E-4</v>
      </c>
      <c r="K44" s="92">
        <v>1.21224249692722E-4</v>
      </c>
      <c r="L44" s="92">
        <v>1.22618095203984E-4</v>
      </c>
      <c r="M44" s="92">
        <v>1.12444328857463E-4</v>
      </c>
      <c r="N44" s="92">
        <v>1.06797816142802E-4</v>
      </c>
      <c r="O44" s="92">
        <v>8.48858334736962E-5</v>
      </c>
      <c r="P44" s="92">
        <v>8.95078390975402E-5</v>
      </c>
      <c r="Q44" s="92">
        <v>9.17221855286385E-5</v>
      </c>
      <c r="R44" s="92">
        <v>9.15115561016089E-5</v>
      </c>
      <c r="S44" s="92">
        <v>9.97090175134969E-5</v>
      </c>
      <c r="T44" s="92">
        <v>9.76733219496848E-5</v>
      </c>
      <c r="U44" s="239">
        <v>9.74203001094779E-5</v>
      </c>
      <c r="V44" s="92"/>
      <c r="W44" s="92"/>
      <c r="X44" s="44"/>
      <c r="Y44" s="44"/>
      <c r="Z44" s="44"/>
      <c r="AA44" s="17"/>
    </row>
    <row r="45" ht="15.75" customHeight="1">
      <c r="A45" s="9"/>
      <c r="B45" s="38" t="s">
        <v>140</v>
      </c>
      <c r="C45" s="39" t="s">
        <v>141</v>
      </c>
      <c r="D45" s="40"/>
      <c r="E45" s="39" t="s">
        <v>142</v>
      </c>
      <c r="F45" s="90">
        <v>0.306915605220852</v>
      </c>
      <c r="G45" s="90">
        <v>0.314320711056797</v>
      </c>
      <c r="H45" s="90">
        <v>0.288542208944414</v>
      </c>
      <c r="I45" s="90">
        <v>0.289553418789281</v>
      </c>
      <c r="J45" s="90">
        <v>0.283469484049971</v>
      </c>
      <c r="K45" s="90">
        <v>0.298828981082702</v>
      </c>
      <c r="L45" s="90">
        <v>0.298187579350563</v>
      </c>
      <c r="M45" s="90">
        <v>0.31183976793077</v>
      </c>
      <c r="N45" s="90">
        <v>0.317799492494029</v>
      </c>
      <c r="O45" s="90">
        <v>0.318817172150977</v>
      </c>
      <c r="P45" s="90">
        <v>0.307309026851012</v>
      </c>
      <c r="Q45" s="90">
        <v>0.3138714903876</v>
      </c>
      <c r="R45" s="90">
        <v>0.33682966658001</v>
      </c>
      <c r="S45" s="90">
        <v>0.361876877603445</v>
      </c>
      <c r="T45" s="90">
        <v>0.363995279227339</v>
      </c>
      <c r="U45" s="238">
        <v>0.376607487403662</v>
      </c>
      <c r="V45" s="90"/>
      <c r="W45" s="90"/>
      <c r="X45" s="48"/>
      <c r="Y45" s="48"/>
      <c r="Z45" s="48"/>
      <c r="AA45" s="17"/>
    </row>
    <row r="46" ht="15.75" customHeight="1">
      <c r="A46" s="9"/>
      <c r="B46" s="9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"/>
      <c r="Z46" s="2"/>
      <c r="AA46" s="17"/>
    </row>
    <row r="47" ht="15.75" customHeight="1">
      <c r="A47" s="9"/>
      <c r="B47" s="94" t="s">
        <v>143</v>
      </c>
      <c r="C47" s="240">
        <v>44890.0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"/>
      <c r="Z47" s="2"/>
      <c r="AA47" s="17"/>
    </row>
    <row r="48" ht="15.75" customHeight="1">
      <c r="A48" s="9"/>
      <c r="B48" s="97"/>
      <c r="C48" s="1"/>
      <c r="D48" s="98" t="s">
        <v>144</v>
      </c>
      <c r="E48" s="99" t="s">
        <v>145</v>
      </c>
      <c r="F48" s="100" t="s">
        <v>146</v>
      </c>
      <c r="G48" s="101"/>
      <c r="H48" s="101"/>
      <c r="I48" s="101"/>
      <c r="J48" s="101"/>
      <c r="K48" s="101"/>
      <c r="L48" s="101"/>
      <c r="M48" s="101"/>
      <c r="N48" s="101"/>
      <c r="O48" s="102"/>
      <c r="P48" s="2"/>
      <c r="Q48" s="2"/>
      <c r="R48" s="2"/>
      <c r="S48" s="2"/>
      <c r="T48" s="2"/>
      <c r="U48" s="2"/>
      <c r="V48" s="2"/>
      <c r="W48" s="2"/>
      <c r="X48" s="2"/>
      <c r="Y48" s="1"/>
      <c r="Z48" s="2"/>
      <c r="AA48" s="17"/>
    </row>
    <row r="49" ht="15.75" customHeight="1">
      <c r="A49" s="9"/>
      <c r="B49" s="97"/>
      <c r="C49" s="1"/>
      <c r="D49" s="103" t="s">
        <v>147</v>
      </c>
      <c r="E49" s="104" t="s">
        <v>383</v>
      </c>
      <c r="F49" s="105" t="s">
        <v>149</v>
      </c>
      <c r="G49" s="106"/>
      <c r="H49" s="106"/>
      <c r="I49" s="106"/>
      <c r="J49" s="106"/>
      <c r="K49" s="106"/>
      <c r="L49" s="106"/>
      <c r="M49" s="106"/>
      <c r="N49" s="106"/>
      <c r="O49" s="107"/>
      <c r="P49" s="2"/>
      <c r="Q49" s="2"/>
      <c r="R49" s="2"/>
      <c r="S49" s="2"/>
      <c r="T49" s="2"/>
      <c r="U49" s="2"/>
      <c r="V49" s="2"/>
      <c r="W49" s="2"/>
      <c r="X49" s="2"/>
      <c r="Y49" s="1"/>
      <c r="Z49" s="2"/>
      <c r="AA49" s="17"/>
    </row>
    <row r="50" ht="15.75" customHeight="1">
      <c r="A50" s="9"/>
      <c r="B50" s="1"/>
      <c r="C50" s="1"/>
      <c r="D50" s="108" t="s">
        <v>67</v>
      </c>
      <c r="E50" s="109" t="s">
        <v>384</v>
      </c>
      <c r="F50" s="110" t="s">
        <v>151</v>
      </c>
      <c r="G50" s="101"/>
      <c r="H50" s="101"/>
      <c r="I50" s="101"/>
      <c r="J50" s="101"/>
      <c r="K50" s="101"/>
      <c r="L50" s="101"/>
      <c r="M50" s="101"/>
      <c r="N50" s="101"/>
      <c r="O50" s="102"/>
      <c r="P50" s="2"/>
      <c r="Q50" s="241"/>
      <c r="R50" s="241"/>
      <c r="S50" s="241"/>
      <c r="T50" s="241"/>
      <c r="U50" s="241"/>
      <c r="V50" s="2"/>
      <c r="W50" s="2"/>
      <c r="X50" s="2"/>
      <c r="Y50" s="1"/>
      <c r="Z50" s="2"/>
      <c r="AA50" s="17"/>
    </row>
    <row r="51" ht="15.75" customHeight="1">
      <c r="A51" s="9"/>
      <c r="B51" s="1"/>
      <c r="C51" s="1"/>
      <c r="D51" s="111" t="s">
        <v>152</v>
      </c>
      <c r="E51" s="112" t="s">
        <v>385</v>
      </c>
      <c r="F51" s="113" t="s">
        <v>154</v>
      </c>
      <c r="G51" s="114"/>
      <c r="H51" s="114"/>
      <c r="I51" s="114"/>
      <c r="J51" s="114"/>
      <c r="K51" s="114"/>
      <c r="L51" s="114"/>
      <c r="M51" s="114"/>
      <c r="N51" s="114"/>
      <c r="O51" s="115"/>
      <c r="P51" s="2"/>
      <c r="Q51" s="2"/>
      <c r="R51" s="2"/>
      <c r="S51" s="2"/>
      <c r="T51" s="2"/>
      <c r="U51" s="2"/>
      <c r="V51" s="2"/>
      <c r="W51" s="2"/>
      <c r="X51" s="2"/>
      <c r="Y51" s="1"/>
      <c r="Z51" s="2"/>
      <c r="AA51" s="17"/>
    </row>
    <row r="52" ht="15.75" customHeight="1">
      <c r="A52" s="9"/>
      <c r="B52" s="1"/>
      <c r="C52" s="1"/>
      <c r="D52" s="108" t="s">
        <v>155</v>
      </c>
      <c r="E52" s="116" t="s">
        <v>386</v>
      </c>
      <c r="F52" s="110" t="s">
        <v>157</v>
      </c>
      <c r="G52" s="101"/>
      <c r="H52" s="101"/>
      <c r="I52" s="101"/>
      <c r="J52" s="101"/>
      <c r="K52" s="101"/>
      <c r="L52" s="101"/>
      <c r="M52" s="101"/>
      <c r="N52" s="101"/>
      <c r="O52" s="102"/>
      <c r="P52" s="2"/>
      <c r="Q52" s="2"/>
      <c r="R52" s="2"/>
      <c r="S52" s="2"/>
      <c r="T52" s="2"/>
      <c r="U52" s="2"/>
      <c r="V52" s="2"/>
      <c r="W52" s="2"/>
      <c r="X52" s="2"/>
      <c r="Y52" s="1"/>
      <c r="Z52" s="2"/>
      <c r="AA52" s="17"/>
    </row>
    <row r="53" ht="15.75" customHeight="1">
      <c r="A53" s="9"/>
      <c r="B53" s="1"/>
      <c r="C53" s="1"/>
      <c r="D53" s="111" t="s">
        <v>74</v>
      </c>
      <c r="E53" s="112" t="s">
        <v>387</v>
      </c>
      <c r="F53" s="117" t="s">
        <v>159</v>
      </c>
      <c r="G53" s="101"/>
      <c r="H53" s="101"/>
      <c r="I53" s="101"/>
      <c r="J53" s="101"/>
      <c r="K53" s="101"/>
      <c r="L53" s="101"/>
      <c r="M53" s="101"/>
      <c r="N53" s="101"/>
      <c r="O53" s="102"/>
      <c r="P53" s="2"/>
      <c r="Q53" s="2"/>
      <c r="R53" s="2"/>
      <c r="S53" s="2"/>
      <c r="T53" s="2"/>
      <c r="U53" s="2"/>
      <c r="V53" s="2"/>
      <c r="W53" s="2"/>
      <c r="X53" s="2"/>
      <c r="Y53" s="1"/>
      <c r="Z53" s="2"/>
      <c r="AA53" s="17"/>
    </row>
    <row r="54" ht="15.75" customHeight="1">
      <c r="A54" s="9"/>
      <c r="B54" s="118"/>
      <c r="C54" s="9"/>
      <c r="D54" s="119"/>
      <c r="E54" s="119"/>
      <c r="F54" s="9"/>
      <c r="G54" s="9"/>
      <c r="H54" s="120"/>
      <c r="I54" s="120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9"/>
      <c r="Z54" s="9"/>
      <c r="AA54" s="17"/>
    </row>
    <row r="55" ht="15.75" customHeight="1">
      <c r="A55" s="9"/>
      <c r="B55" s="118"/>
      <c r="C55" s="9"/>
      <c r="D55" s="119"/>
      <c r="E55" s="119"/>
      <c r="F55" s="9"/>
      <c r="G55" s="9"/>
      <c r="H55" s="120"/>
      <c r="I55" s="120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9"/>
      <c r="Z55" s="9"/>
      <c r="AA55" s="17"/>
    </row>
    <row r="56" ht="15.75" customHeight="1">
      <c r="A56" s="9"/>
      <c r="B56" s="118"/>
      <c r="C56" s="9"/>
      <c r="D56" s="119"/>
      <c r="E56" s="119"/>
      <c r="F56" s="9"/>
      <c r="G56" s="9"/>
      <c r="H56" s="120"/>
      <c r="I56" s="120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9"/>
      <c r="Z56" s="9"/>
      <c r="AA56" s="17"/>
    </row>
    <row r="57" ht="15.75" customHeight="1">
      <c r="A57" s="9"/>
      <c r="B57" s="118"/>
      <c r="C57" s="9"/>
      <c r="D57" s="119"/>
      <c r="E57" s="119"/>
      <c r="F57" s="9"/>
      <c r="G57" s="9"/>
      <c r="H57" s="120"/>
      <c r="I57" s="120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9"/>
      <c r="Z57" s="9"/>
      <c r="AA57" s="17"/>
    </row>
    <row r="58" ht="15.75" customHeight="1">
      <c r="A58" s="9"/>
      <c r="B58" s="118"/>
      <c r="C58" s="9"/>
      <c r="D58" s="119"/>
      <c r="E58" s="119"/>
      <c r="F58" s="9"/>
      <c r="G58" s="9"/>
      <c r="H58" s="120"/>
      <c r="I58" s="120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9"/>
      <c r="Z58" s="9"/>
      <c r="AA58" s="17"/>
    </row>
    <row r="59" ht="15.75" customHeight="1">
      <c r="A59" s="9"/>
      <c r="B59" s="118"/>
      <c r="C59" s="9"/>
      <c r="D59" s="119"/>
      <c r="E59" s="119"/>
      <c r="F59" s="9"/>
      <c r="G59" s="9"/>
      <c r="H59" s="120"/>
      <c r="I59" s="120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9"/>
      <c r="Z59" s="9"/>
      <c r="AA59" s="17"/>
    </row>
    <row r="60" ht="15.75" customHeight="1">
      <c r="A60" s="9"/>
      <c r="B60" s="118"/>
      <c r="C60" s="9"/>
      <c r="D60" s="119"/>
      <c r="E60" s="119"/>
      <c r="F60" s="9"/>
      <c r="G60" s="9"/>
      <c r="H60" s="120"/>
      <c r="I60" s="120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9"/>
      <c r="Z60" s="9"/>
      <c r="AA60" s="17"/>
    </row>
    <row r="61" ht="15.75" customHeight="1">
      <c r="A61" s="9"/>
      <c r="B61" s="118"/>
      <c r="C61" s="9"/>
      <c r="D61" s="119"/>
      <c r="E61" s="119"/>
      <c r="F61" s="9"/>
      <c r="G61" s="9"/>
      <c r="H61" s="120"/>
      <c r="I61" s="120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9"/>
      <c r="Z61" s="9"/>
      <c r="AA61" s="17"/>
    </row>
    <row r="62" ht="15.75" customHeight="1">
      <c r="A62" s="9"/>
      <c r="B62" s="118"/>
      <c r="C62" s="9"/>
      <c r="D62" s="119"/>
      <c r="E62" s="119"/>
      <c r="F62" s="9"/>
      <c r="G62" s="9"/>
      <c r="H62" s="120"/>
      <c r="I62" s="120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9"/>
      <c r="Z62" s="9"/>
      <c r="AA62" s="17"/>
    </row>
    <row r="63" ht="15.75" customHeight="1">
      <c r="A63" s="9"/>
      <c r="B63" s="118"/>
      <c r="C63" s="9"/>
      <c r="D63" s="119"/>
      <c r="E63" s="119"/>
      <c r="F63" s="9"/>
      <c r="G63" s="9"/>
      <c r="H63" s="120"/>
      <c r="I63" s="120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9"/>
      <c r="Z63" s="9"/>
      <c r="AA63" s="17"/>
    </row>
    <row r="64" ht="15.75" customHeight="1">
      <c r="A64" s="9"/>
      <c r="B64" s="9"/>
      <c r="C64" s="9"/>
      <c r="D64" s="119"/>
      <c r="E64" s="119"/>
      <c r="F64" s="9"/>
      <c r="G64" s="9"/>
      <c r="H64" s="120"/>
      <c r="I64" s="120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9"/>
      <c r="Z64" s="9"/>
      <c r="AA64" s="17"/>
    </row>
    <row r="65" ht="15.75" customHeight="1">
      <c r="A65" s="9"/>
      <c r="B65" s="9"/>
      <c r="C65" s="9"/>
      <c r="D65" s="119"/>
      <c r="E65" s="119"/>
      <c r="F65" s="9"/>
      <c r="G65" s="9"/>
      <c r="H65" s="120"/>
      <c r="I65" s="120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9"/>
      <c r="Z65" s="9"/>
      <c r="AA65" s="17"/>
    </row>
    <row r="66" ht="15.75" customHeight="1">
      <c r="A66" s="9"/>
      <c r="B66" s="9"/>
      <c r="C66" s="9"/>
      <c r="D66" s="119"/>
      <c r="E66" s="119"/>
      <c r="F66" s="9"/>
      <c r="G66" s="9"/>
      <c r="H66" s="120"/>
      <c r="I66" s="120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9"/>
      <c r="Z66" s="9"/>
      <c r="AA66" s="17"/>
    </row>
    <row r="67" ht="15.75" customHeight="1">
      <c r="A67" s="9"/>
      <c r="B67" s="9"/>
      <c r="C67" s="9"/>
      <c r="D67" s="119"/>
      <c r="E67" s="119"/>
      <c r="F67" s="9"/>
      <c r="G67" s="9"/>
      <c r="H67" s="120"/>
      <c r="I67" s="120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9"/>
      <c r="Z67" s="9"/>
      <c r="AA67" s="17"/>
    </row>
    <row r="68" ht="15.75" customHeight="1">
      <c r="A68" s="9"/>
      <c r="B68" s="9"/>
      <c r="C68" s="9"/>
      <c r="D68" s="119"/>
      <c r="E68" s="119"/>
      <c r="F68" s="9"/>
      <c r="G68" s="9"/>
      <c r="H68" s="120"/>
      <c r="I68" s="120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9"/>
      <c r="Z68" s="9"/>
      <c r="AA68" s="17"/>
    </row>
    <row r="69" ht="15.75" customHeight="1">
      <c r="A69" s="9"/>
      <c r="B69" s="9"/>
      <c r="C69" s="9"/>
      <c r="D69" s="119"/>
      <c r="E69" s="119"/>
      <c r="F69" s="9"/>
      <c r="G69" s="9"/>
      <c r="H69" s="120"/>
      <c r="I69" s="120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9"/>
      <c r="Z69" s="9"/>
      <c r="AA69" s="17"/>
    </row>
    <row r="70" ht="15.75" customHeight="1">
      <c r="A70" s="9"/>
      <c r="B70" s="9"/>
      <c r="C70" s="9"/>
      <c r="D70" s="119"/>
      <c r="E70" s="119"/>
      <c r="F70" s="9"/>
      <c r="G70" s="9"/>
      <c r="H70" s="120"/>
      <c r="I70" s="120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9"/>
      <c r="Z70" s="9"/>
      <c r="AA70" s="17"/>
    </row>
    <row r="71" ht="15.75" customHeight="1">
      <c r="A71" s="9"/>
      <c r="B71" s="9"/>
      <c r="C71" s="9"/>
      <c r="D71" s="119"/>
      <c r="E71" s="119"/>
      <c r="F71" s="9"/>
      <c r="G71" s="9"/>
      <c r="H71" s="120"/>
      <c r="I71" s="120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9"/>
      <c r="Z71" s="9"/>
      <c r="AA71" s="17"/>
    </row>
    <row r="72" ht="15.75" customHeight="1">
      <c r="A72" s="9"/>
      <c r="B72" s="9"/>
      <c r="C72" s="9"/>
      <c r="D72" s="119"/>
      <c r="E72" s="119"/>
      <c r="F72" s="9"/>
      <c r="G72" s="9"/>
      <c r="H72" s="120"/>
      <c r="I72" s="120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9"/>
      <c r="Z72" s="9"/>
      <c r="AA72" s="17"/>
    </row>
    <row r="73" ht="15.75" customHeight="1">
      <c r="A73" s="9"/>
      <c r="B73" s="9"/>
      <c r="C73" s="9"/>
      <c r="D73" s="119"/>
      <c r="E73" s="119"/>
      <c r="F73" s="9"/>
      <c r="G73" s="9"/>
      <c r="H73" s="120"/>
      <c r="I73" s="120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9"/>
      <c r="Z73" s="9"/>
      <c r="AA73" s="17"/>
    </row>
    <row r="74" ht="15.75" customHeight="1">
      <c r="A74" s="9"/>
      <c r="B74" s="9"/>
      <c r="C74" s="9"/>
      <c r="D74" s="119"/>
      <c r="E74" s="119"/>
      <c r="F74" s="9"/>
      <c r="G74" s="9"/>
      <c r="H74" s="120"/>
      <c r="I74" s="120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9"/>
      <c r="Z74" s="9"/>
      <c r="AA74" s="17"/>
    </row>
    <row r="75" ht="15.75" customHeight="1">
      <c r="A75" s="9"/>
      <c r="B75" s="9"/>
      <c r="C75" s="9"/>
      <c r="D75" s="119"/>
      <c r="E75" s="119"/>
      <c r="F75" s="9"/>
      <c r="G75" s="9"/>
      <c r="H75" s="120"/>
      <c r="I75" s="120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9"/>
      <c r="Z75" s="9"/>
      <c r="AA75" s="17"/>
    </row>
    <row r="76" ht="15.75" customHeight="1">
      <c r="A76" s="9"/>
      <c r="B76" s="9"/>
      <c r="C76" s="9"/>
      <c r="D76" s="119"/>
      <c r="E76" s="119"/>
      <c r="F76" s="9"/>
      <c r="G76" s="9"/>
      <c r="H76" s="120"/>
      <c r="I76" s="120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9"/>
      <c r="Z76" s="9"/>
      <c r="AA76" s="17"/>
    </row>
    <row r="77" ht="15.75" customHeight="1">
      <c r="A77" s="9"/>
      <c r="B77" s="9"/>
      <c r="C77" s="9"/>
      <c r="D77" s="119"/>
      <c r="E77" s="119"/>
      <c r="F77" s="9"/>
      <c r="G77" s="9"/>
      <c r="H77" s="120"/>
      <c r="I77" s="120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9"/>
      <c r="Z77" s="9"/>
      <c r="AA77" s="17"/>
    </row>
    <row r="78" ht="15.75" customHeight="1">
      <c r="A78" s="9"/>
      <c r="B78" s="9"/>
      <c r="C78" s="9"/>
      <c r="D78" s="119"/>
      <c r="E78" s="119"/>
      <c r="F78" s="9"/>
      <c r="G78" s="9"/>
      <c r="H78" s="120"/>
      <c r="I78" s="120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9"/>
      <c r="Z78" s="9"/>
      <c r="AA78" s="17"/>
    </row>
    <row r="79" ht="15.75" customHeight="1">
      <c r="A79" s="9"/>
      <c r="B79" s="9"/>
      <c r="C79" s="9"/>
      <c r="D79" s="119"/>
      <c r="E79" s="119"/>
      <c r="F79" s="9"/>
      <c r="G79" s="9"/>
      <c r="H79" s="120"/>
      <c r="I79" s="120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9"/>
      <c r="Z79" s="9"/>
      <c r="AA79" s="17"/>
    </row>
    <row r="80" ht="15.75" customHeight="1">
      <c r="A80" s="9"/>
      <c r="B80" s="9"/>
      <c r="C80" s="9"/>
      <c r="D80" s="119"/>
      <c r="E80" s="119"/>
      <c r="F80" s="9"/>
      <c r="G80" s="9"/>
      <c r="H80" s="120"/>
      <c r="I80" s="120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9"/>
      <c r="Z80" s="9"/>
      <c r="AA80" s="17"/>
    </row>
    <row r="81" ht="15.75" customHeight="1">
      <c r="A81" s="9"/>
      <c r="B81" s="9"/>
      <c r="C81" s="9"/>
      <c r="D81" s="119"/>
      <c r="E81" s="119"/>
      <c r="F81" s="9"/>
      <c r="G81" s="9"/>
      <c r="H81" s="120"/>
      <c r="I81" s="120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9"/>
      <c r="Z81" s="9"/>
      <c r="AA81" s="17"/>
    </row>
    <row r="82" ht="15.75" customHeight="1">
      <c r="A82" s="9"/>
      <c r="B82" s="9"/>
      <c r="C82" s="9"/>
      <c r="D82" s="119"/>
      <c r="E82" s="119"/>
      <c r="F82" s="9"/>
      <c r="G82" s="9"/>
      <c r="H82" s="120"/>
      <c r="I82" s="120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9"/>
      <c r="Z82" s="9"/>
      <c r="AA82" s="17"/>
    </row>
    <row r="83" ht="15.75" customHeight="1">
      <c r="A83" s="9"/>
      <c r="B83" s="9"/>
      <c r="C83" s="9"/>
      <c r="D83" s="119"/>
      <c r="E83" s="119"/>
      <c r="F83" s="9"/>
      <c r="G83" s="9"/>
      <c r="H83" s="120"/>
      <c r="I83" s="120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9"/>
      <c r="Z83" s="9"/>
      <c r="AA83" s="17"/>
    </row>
    <row r="84" ht="15.75" customHeight="1">
      <c r="A84" s="9"/>
      <c r="B84" s="9"/>
      <c r="C84" s="9"/>
      <c r="D84" s="119"/>
      <c r="E84" s="119"/>
      <c r="F84" s="9"/>
      <c r="G84" s="9"/>
      <c r="H84" s="120"/>
      <c r="I84" s="120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9"/>
      <c r="Z84" s="9"/>
      <c r="AA84" s="17"/>
    </row>
    <row r="85" ht="15.75" customHeight="1">
      <c r="A85" s="9"/>
      <c r="B85" s="9"/>
      <c r="C85" s="9"/>
      <c r="D85" s="119"/>
      <c r="E85" s="119"/>
      <c r="F85" s="9"/>
      <c r="G85" s="9"/>
      <c r="H85" s="120"/>
      <c r="I85" s="120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9"/>
      <c r="Z85" s="9"/>
      <c r="AA85" s="17"/>
    </row>
    <row r="86" ht="15.75" customHeight="1">
      <c r="A86" s="9"/>
      <c r="B86" s="9"/>
      <c r="C86" s="9"/>
      <c r="D86" s="119"/>
      <c r="E86" s="119"/>
      <c r="F86" s="9"/>
      <c r="G86" s="9"/>
      <c r="H86" s="120"/>
      <c r="I86" s="120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9"/>
      <c r="Z86" s="9"/>
      <c r="AA86" s="17"/>
    </row>
    <row r="87" ht="15.75" customHeight="1">
      <c r="A87" s="9"/>
      <c r="B87" s="9"/>
      <c r="C87" s="9"/>
      <c r="D87" s="119"/>
      <c r="E87" s="119"/>
      <c r="F87" s="9"/>
      <c r="G87" s="9"/>
      <c r="H87" s="120"/>
      <c r="I87" s="120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9"/>
      <c r="Z87" s="9"/>
      <c r="AA87" s="17"/>
    </row>
    <row r="88" ht="15.75" customHeight="1">
      <c r="A88" s="9"/>
      <c r="B88" s="9"/>
      <c r="C88" s="9"/>
      <c r="D88" s="119"/>
      <c r="E88" s="119"/>
      <c r="F88" s="9"/>
      <c r="G88" s="9"/>
      <c r="H88" s="120"/>
      <c r="I88" s="120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9"/>
      <c r="Z88" s="9"/>
      <c r="AA88" s="17"/>
    </row>
    <row r="89" ht="15.75" customHeight="1">
      <c r="A89" s="9"/>
      <c r="B89" s="9"/>
      <c r="C89" s="9"/>
      <c r="D89" s="119"/>
      <c r="E89" s="119"/>
      <c r="F89" s="9"/>
      <c r="G89" s="9"/>
      <c r="H89" s="120"/>
      <c r="I89" s="120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9"/>
      <c r="Z89" s="9"/>
      <c r="AA89" s="17"/>
    </row>
    <row r="90" ht="15.75" customHeight="1">
      <c r="A90" s="9"/>
      <c r="B90" s="9"/>
      <c r="C90" s="9"/>
      <c r="D90" s="119"/>
      <c r="E90" s="119"/>
      <c r="F90" s="9"/>
      <c r="G90" s="9"/>
      <c r="H90" s="120"/>
      <c r="I90" s="120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9"/>
      <c r="Z90" s="9"/>
      <c r="AA90" s="17"/>
    </row>
    <row r="91" ht="15.75" customHeight="1">
      <c r="A91" s="9"/>
      <c r="B91" s="9"/>
      <c r="C91" s="9"/>
      <c r="D91" s="119"/>
      <c r="E91" s="119"/>
      <c r="F91" s="9"/>
      <c r="G91" s="9"/>
      <c r="H91" s="120"/>
      <c r="I91" s="120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9"/>
      <c r="Z91" s="9"/>
      <c r="AA91" s="17"/>
    </row>
    <row r="92" ht="15.75" customHeight="1">
      <c r="A92" s="9"/>
      <c r="B92" s="9"/>
      <c r="C92" s="9"/>
      <c r="D92" s="119"/>
      <c r="E92" s="119"/>
      <c r="F92" s="9"/>
      <c r="G92" s="9"/>
      <c r="H92" s="120"/>
      <c r="I92" s="120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9"/>
      <c r="Z92" s="9"/>
      <c r="AA92" s="17"/>
    </row>
    <row r="93" ht="15.75" customHeight="1">
      <c r="A93" s="9"/>
      <c r="B93" s="9"/>
      <c r="C93" s="9"/>
      <c r="D93" s="119"/>
      <c r="E93" s="119"/>
      <c r="F93" s="9"/>
      <c r="G93" s="9"/>
      <c r="H93" s="120"/>
      <c r="I93" s="120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9"/>
      <c r="Z93" s="9"/>
      <c r="AA93" s="17"/>
    </row>
    <row r="94" ht="15.75" customHeight="1">
      <c r="A94" s="9"/>
      <c r="B94" s="9"/>
      <c r="C94" s="9"/>
      <c r="D94" s="119"/>
      <c r="E94" s="119"/>
      <c r="F94" s="9"/>
      <c r="G94" s="9"/>
      <c r="H94" s="120"/>
      <c r="I94" s="120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9"/>
      <c r="Z94" s="9"/>
      <c r="AA94" s="17"/>
    </row>
    <row r="95" ht="15.75" customHeight="1">
      <c r="A95" s="9"/>
      <c r="B95" s="9"/>
      <c r="C95" s="9"/>
      <c r="D95" s="119"/>
      <c r="E95" s="119"/>
      <c r="F95" s="9"/>
      <c r="G95" s="9"/>
      <c r="H95" s="120"/>
      <c r="I95" s="120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9"/>
      <c r="Z95" s="9"/>
      <c r="AA95" s="17"/>
    </row>
    <row r="96" ht="15.75" customHeight="1">
      <c r="A96" s="9"/>
      <c r="B96" s="9"/>
      <c r="C96" s="9"/>
      <c r="D96" s="119"/>
      <c r="E96" s="119"/>
      <c r="F96" s="9"/>
      <c r="G96" s="9"/>
      <c r="H96" s="120"/>
      <c r="I96" s="120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9"/>
      <c r="Z96" s="9"/>
      <c r="AA96" s="17"/>
    </row>
    <row r="97" ht="15.75" customHeight="1">
      <c r="A97" s="9"/>
      <c r="B97" s="9"/>
      <c r="C97" s="9"/>
      <c r="D97" s="119"/>
      <c r="E97" s="119"/>
      <c r="F97" s="9"/>
      <c r="G97" s="9"/>
      <c r="H97" s="120"/>
      <c r="I97" s="120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9"/>
      <c r="Z97" s="9"/>
      <c r="AA97" s="17"/>
    </row>
    <row r="98" ht="15.75" customHeight="1">
      <c r="A98" s="9"/>
      <c r="B98" s="9"/>
      <c r="C98" s="9"/>
      <c r="D98" s="119"/>
      <c r="E98" s="119"/>
      <c r="F98" s="9"/>
      <c r="G98" s="9"/>
      <c r="H98" s="120"/>
      <c r="I98" s="120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9"/>
      <c r="Z98" s="9"/>
      <c r="AA98" s="17"/>
    </row>
    <row r="99" ht="15.75" customHeight="1">
      <c r="A99" s="9"/>
      <c r="B99" s="9"/>
      <c r="C99" s="9"/>
      <c r="D99" s="119"/>
      <c r="E99" s="119"/>
      <c r="F99" s="9"/>
      <c r="G99" s="9"/>
      <c r="H99" s="120"/>
      <c r="I99" s="120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9"/>
      <c r="Z99" s="9"/>
      <c r="AA99" s="17"/>
    </row>
    <row r="100" ht="15.75" customHeight="1">
      <c r="A100" s="9"/>
      <c r="B100" s="9"/>
      <c r="C100" s="9"/>
      <c r="D100" s="119"/>
      <c r="E100" s="119"/>
      <c r="F100" s="9"/>
      <c r="G100" s="9"/>
      <c r="H100" s="120"/>
      <c r="I100" s="120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9"/>
      <c r="Z100" s="9"/>
      <c r="AA100" s="17"/>
    </row>
    <row r="101" ht="15.75" customHeight="1">
      <c r="A101" s="9"/>
      <c r="B101" s="9"/>
      <c r="C101" s="9"/>
      <c r="D101" s="119"/>
      <c r="E101" s="119"/>
      <c r="F101" s="9"/>
      <c r="G101" s="9"/>
      <c r="H101" s="120"/>
      <c r="I101" s="120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9"/>
      <c r="Z101" s="9"/>
      <c r="AA101" s="17"/>
    </row>
    <row r="102" ht="15.75" customHeight="1">
      <c r="A102" s="9"/>
      <c r="B102" s="9"/>
      <c r="C102" s="9"/>
      <c r="D102" s="119"/>
      <c r="E102" s="119"/>
      <c r="F102" s="9"/>
      <c r="G102" s="9"/>
      <c r="H102" s="120"/>
      <c r="I102" s="120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9"/>
      <c r="Z102" s="9"/>
      <c r="AA102" s="17"/>
    </row>
    <row r="103" ht="15.75" customHeight="1">
      <c r="A103" s="9"/>
      <c r="B103" s="9"/>
      <c r="C103" s="9"/>
      <c r="D103" s="119"/>
      <c r="E103" s="119"/>
      <c r="F103" s="9"/>
      <c r="G103" s="9"/>
      <c r="H103" s="120"/>
      <c r="I103" s="120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9"/>
      <c r="Z103" s="9"/>
      <c r="AA103" s="17"/>
    </row>
    <row r="104" ht="15.75" customHeight="1">
      <c r="A104" s="9"/>
      <c r="B104" s="9"/>
      <c r="C104" s="9"/>
      <c r="D104" s="119"/>
      <c r="E104" s="119"/>
      <c r="F104" s="9"/>
      <c r="G104" s="9"/>
      <c r="H104" s="120"/>
      <c r="I104" s="120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9"/>
      <c r="Z104" s="9"/>
      <c r="AA104" s="17"/>
    </row>
    <row r="105" ht="15.75" customHeight="1">
      <c r="A105" s="9"/>
      <c r="B105" s="9"/>
      <c r="C105" s="9"/>
      <c r="D105" s="119"/>
      <c r="E105" s="119"/>
      <c r="F105" s="9"/>
      <c r="G105" s="9"/>
      <c r="H105" s="120"/>
      <c r="I105" s="120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9"/>
      <c r="Z105" s="9"/>
      <c r="AA105" s="17"/>
    </row>
    <row r="106" ht="15.75" customHeight="1">
      <c r="A106" s="9"/>
      <c r="B106" s="9"/>
      <c r="C106" s="9"/>
      <c r="D106" s="119"/>
      <c r="E106" s="119"/>
      <c r="F106" s="9"/>
      <c r="G106" s="9"/>
      <c r="H106" s="120"/>
      <c r="I106" s="120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9"/>
      <c r="Z106" s="9"/>
      <c r="AA106" s="17"/>
    </row>
    <row r="107" ht="15.75" customHeight="1">
      <c r="A107" s="9"/>
      <c r="B107" s="9"/>
      <c r="C107" s="9"/>
      <c r="D107" s="119"/>
      <c r="E107" s="119"/>
      <c r="F107" s="9"/>
      <c r="G107" s="9"/>
      <c r="H107" s="120"/>
      <c r="I107" s="120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9"/>
      <c r="Z107" s="9"/>
      <c r="AA107" s="17"/>
    </row>
    <row r="108" ht="15.75" customHeight="1">
      <c r="A108" s="9"/>
      <c r="B108" s="9"/>
      <c r="C108" s="9"/>
      <c r="D108" s="119"/>
      <c r="E108" s="119"/>
      <c r="F108" s="9"/>
      <c r="G108" s="9"/>
      <c r="H108" s="120"/>
      <c r="I108" s="120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9"/>
      <c r="Z108" s="9"/>
      <c r="AA108" s="17"/>
    </row>
    <row r="109" ht="15.75" customHeight="1">
      <c r="A109" s="9"/>
      <c r="B109" s="9"/>
      <c r="C109" s="9"/>
      <c r="D109" s="119"/>
      <c r="E109" s="119"/>
      <c r="F109" s="9"/>
      <c r="G109" s="9"/>
      <c r="H109" s="120"/>
      <c r="I109" s="120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9"/>
      <c r="Z109" s="9"/>
      <c r="AA109" s="17"/>
    </row>
    <row r="110" ht="15.75" customHeight="1">
      <c r="A110" s="9"/>
      <c r="B110" s="9"/>
      <c r="C110" s="9"/>
      <c r="D110" s="119"/>
      <c r="E110" s="119"/>
      <c r="F110" s="9"/>
      <c r="G110" s="9"/>
      <c r="H110" s="120"/>
      <c r="I110" s="120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9"/>
      <c r="Z110" s="9"/>
      <c r="AA110" s="17"/>
    </row>
    <row r="111" ht="15.75" customHeight="1">
      <c r="A111" s="9"/>
      <c r="B111" s="9"/>
      <c r="C111" s="9"/>
      <c r="D111" s="119"/>
      <c r="E111" s="119"/>
      <c r="F111" s="9"/>
      <c r="G111" s="9"/>
      <c r="H111" s="120"/>
      <c r="I111" s="120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9"/>
      <c r="Z111" s="9"/>
      <c r="AA111" s="17"/>
    </row>
    <row r="112" ht="15.75" customHeight="1">
      <c r="A112" s="9"/>
      <c r="B112" s="9"/>
      <c r="C112" s="9"/>
      <c r="D112" s="119"/>
      <c r="E112" s="119"/>
      <c r="F112" s="9"/>
      <c r="G112" s="9"/>
      <c r="H112" s="120"/>
      <c r="I112" s="120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9"/>
      <c r="Z112" s="9"/>
      <c r="AA112" s="17"/>
    </row>
    <row r="113" ht="15.75" customHeight="1">
      <c r="A113" s="9"/>
      <c r="B113" s="9"/>
      <c r="C113" s="9"/>
      <c r="D113" s="119"/>
      <c r="E113" s="119"/>
      <c r="F113" s="9"/>
      <c r="G113" s="9"/>
      <c r="H113" s="120"/>
      <c r="I113" s="120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9"/>
      <c r="Z113" s="9"/>
      <c r="AA113" s="17"/>
    </row>
    <row r="114" ht="15.75" customHeight="1">
      <c r="A114" s="9"/>
      <c r="B114" s="9"/>
      <c r="C114" s="9"/>
      <c r="D114" s="119"/>
      <c r="E114" s="119"/>
      <c r="F114" s="9"/>
      <c r="G114" s="9"/>
      <c r="H114" s="120"/>
      <c r="I114" s="120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9"/>
      <c r="Z114" s="9"/>
      <c r="AA114" s="17"/>
    </row>
    <row r="115" ht="15.75" customHeight="1">
      <c r="A115" s="9"/>
      <c r="B115" s="9"/>
      <c r="C115" s="9"/>
      <c r="D115" s="119"/>
      <c r="E115" s="119"/>
      <c r="F115" s="9"/>
      <c r="G115" s="9"/>
      <c r="H115" s="120"/>
      <c r="I115" s="120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9"/>
      <c r="Z115" s="9"/>
      <c r="AA115" s="17"/>
    </row>
    <row r="116" ht="15.75" customHeight="1">
      <c r="A116" s="9"/>
      <c r="B116" s="9"/>
      <c r="C116" s="9"/>
      <c r="D116" s="119"/>
      <c r="E116" s="119"/>
      <c r="F116" s="9"/>
      <c r="G116" s="9"/>
      <c r="H116" s="120"/>
      <c r="I116" s="120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9"/>
      <c r="Z116" s="9"/>
      <c r="AA116" s="17"/>
    </row>
    <row r="117" ht="15.75" customHeight="1">
      <c r="A117" s="9"/>
      <c r="B117" s="9"/>
      <c r="C117" s="9"/>
      <c r="D117" s="119"/>
      <c r="E117" s="119"/>
      <c r="F117" s="9"/>
      <c r="G117" s="9"/>
      <c r="H117" s="120"/>
      <c r="I117" s="120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9"/>
      <c r="Z117" s="9"/>
      <c r="AA117" s="17"/>
    </row>
    <row r="118" ht="15.75" customHeight="1">
      <c r="A118" s="9"/>
      <c r="B118" s="9"/>
      <c r="C118" s="9"/>
      <c r="D118" s="119"/>
      <c r="E118" s="119"/>
      <c r="F118" s="9"/>
      <c r="G118" s="9"/>
      <c r="H118" s="120"/>
      <c r="I118" s="120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9"/>
      <c r="Z118" s="9"/>
      <c r="AA118" s="17"/>
    </row>
    <row r="119" ht="15.75" customHeight="1">
      <c r="A119" s="9"/>
      <c r="B119" s="9"/>
      <c r="C119" s="9"/>
      <c r="D119" s="119"/>
      <c r="E119" s="119"/>
      <c r="F119" s="9"/>
      <c r="G119" s="9"/>
      <c r="H119" s="120"/>
      <c r="I119" s="120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9"/>
      <c r="Z119" s="9"/>
      <c r="AA119" s="17"/>
    </row>
    <row r="120" ht="15.75" customHeight="1">
      <c r="A120" s="9"/>
      <c r="B120" s="9"/>
      <c r="C120" s="9"/>
      <c r="D120" s="119"/>
      <c r="E120" s="119"/>
      <c r="F120" s="9"/>
      <c r="G120" s="9"/>
      <c r="H120" s="120"/>
      <c r="I120" s="120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9"/>
      <c r="Z120" s="9"/>
      <c r="AA120" s="17"/>
    </row>
    <row r="121" ht="15.75" customHeight="1">
      <c r="A121" s="9"/>
      <c r="B121" s="9"/>
      <c r="C121" s="9"/>
      <c r="D121" s="119"/>
      <c r="E121" s="119"/>
      <c r="F121" s="9"/>
      <c r="G121" s="9"/>
      <c r="H121" s="120"/>
      <c r="I121" s="120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9"/>
      <c r="Z121" s="9"/>
      <c r="AA121" s="17"/>
    </row>
    <row r="122" ht="15.75" customHeight="1">
      <c r="A122" s="9"/>
      <c r="B122" s="9"/>
      <c r="C122" s="9"/>
      <c r="D122" s="119"/>
      <c r="E122" s="119"/>
      <c r="F122" s="9"/>
      <c r="G122" s="9"/>
      <c r="H122" s="120"/>
      <c r="I122" s="120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9"/>
      <c r="Z122" s="9"/>
      <c r="AA122" s="17"/>
    </row>
    <row r="123" ht="15.75" customHeight="1">
      <c r="A123" s="9"/>
      <c r="B123" s="9"/>
      <c r="C123" s="9"/>
      <c r="D123" s="119"/>
      <c r="E123" s="119"/>
      <c r="F123" s="9"/>
      <c r="G123" s="9"/>
      <c r="H123" s="120"/>
      <c r="I123" s="120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9"/>
      <c r="Z123" s="9"/>
      <c r="AA123" s="17"/>
    </row>
    <row r="124" ht="15.75" customHeight="1">
      <c r="A124" s="9"/>
      <c r="B124" s="9"/>
      <c r="C124" s="9"/>
      <c r="D124" s="119"/>
      <c r="E124" s="119"/>
      <c r="F124" s="9"/>
      <c r="G124" s="9"/>
      <c r="H124" s="120"/>
      <c r="I124" s="120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9"/>
      <c r="Z124" s="9"/>
      <c r="AA124" s="17"/>
    </row>
    <row r="125" ht="15.75" customHeight="1">
      <c r="A125" s="9"/>
      <c r="B125" s="9"/>
      <c r="C125" s="9"/>
      <c r="D125" s="119"/>
      <c r="E125" s="119"/>
      <c r="F125" s="9"/>
      <c r="G125" s="9"/>
      <c r="H125" s="120"/>
      <c r="I125" s="120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9"/>
      <c r="Z125" s="9"/>
      <c r="AA125" s="17"/>
    </row>
    <row r="126" ht="15.75" customHeight="1">
      <c r="A126" s="9"/>
      <c r="B126" s="9"/>
      <c r="C126" s="9"/>
      <c r="D126" s="119"/>
      <c r="E126" s="119"/>
      <c r="F126" s="9"/>
      <c r="G126" s="9"/>
      <c r="H126" s="120"/>
      <c r="I126" s="120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9"/>
      <c r="Z126" s="9"/>
      <c r="AA126" s="17"/>
    </row>
    <row r="127" ht="15.75" customHeight="1">
      <c r="A127" s="9"/>
      <c r="B127" s="9"/>
      <c r="C127" s="9"/>
      <c r="D127" s="119"/>
      <c r="E127" s="119"/>
      <c r="F127" s="9"/>
      <c r="G127" s="9"/>
      <c r="H127" s="120"/>
      <c r="I127" s="120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9"/>
      <c r="Z127" s="9"/>
      <c r="AA127" s="17"/>
    </row>
    <row r="128" ht="15.75" customHeight="1">
      <c r="A128" s="9"/>
      <c r="B128" s="9"/>
      <c r="C128" s="9"/>
      <c r="D128" s="119"/>
      <c r="E128" s="119"/>
      <c r="F128" s="9"/>
      <c r="G128" s="9"/>
      <c r="H128" s="120"/>
      <c r="I128" s="120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9"/>
      <c r="Z128" s="9"/>
      <c r="AA128" s="17"/>
    </row>
    <row r="129" ht="15.75" customHeight="1">
      <c r="A129" s="9"/>
      <c r="B129" s="9"/>
      <c r="C129" s="9"/>
      <c r="D129" s="119"/>
      <c r="E129" s="119"/>
      <c r="F129" s="9"/>
      <c r="G129" s="9"/>
      <c r="H129" s="120"/>
      <c r="I129" s="120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9"/>
      <c r="Z129" s="9"/>
      <c r="AA129" s="17"/>
    </row>
    <row r="130" ht="15.75" customHeight="1">
      <c r="A130" s="9"/>
      <c r="B130" s="9"/>
      <c r="C130" s="9"/>
      <c r="D130" s="119"/>
      <c r="E130" s="119"/>
      <c r="F130" s="9"/>
      <c r="G130" s="9"/>
      <c r="H130" s="120"/>
      <c r="I130" s="120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9"/>
      <c r="Z130" s="9"/>
      <c r="AA130" s="17"/>
    </row>
    <row r="131" ht="15.75" customHeight="1">
      <c r="A131" s="9"/>
      <c r="B131" s="9"/>
      <c r="C131" s="9"/>
      <c r="D131" s="119"/>
      <c r="E131" s="119"/>
      <c r="F131" s="9"/>
      <c r="G131" s="9"/>
      <c r="H131" s="120"/>
      <c r="I131" s="120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9"/>
      <c r="Z131" s="9"/>
      <c r="AA131" s="17"/>
    </row>
    <row r="132" ht="15.75" customHeight="1">
      <c r="A132" s="9"/>
      <c r="B132" s="9"/>
      <c r="C132" s="9"/>
      <c r="D132" s="119"/>
      <c r="E132" s="119"/>
      <c r="F132" s="9"/>
      <c r="G132" s="9"/>
      <c r="H132" s="120"/>
      <c r="I132" s="120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9"/>
      <c r="Z132" s="9"/>
      <c r="AA132" s="17"/>
    </row>
    <row r="133" ht="15.75" customHeight="1">
      <c r="A133" s="9"/>
      <c r="B133" s="9"/>
      <c r="C133" s="9"/>
      <c r="D133" s="119"/>
      <c r="E133" s="119"/>
      <c r="F133" s="9"/>
      <c r="G133" s="9"/>
      <c r="H133" s="120"/>
      <c r="I133" s="120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9"/>
      <c r="Z133" s="9"/>
      <c r="AA133" s="17"/>
    </row>
    <row r="134" ht="15.75" customHeight="1">
      <c r="A134" s="9"/>
      <c r="B134" s="9"/>
      <c r="C134" s="9"/>
      <c r="D134" s="119"/>
      <c r="E134" s="119"/>
      <c r="F134" s="9"/>
      <c r="G134" s="9"/>
      <c r="H134" s="120"/>
      <c r="I134" s="120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9"/>
      <c r="Z134" s="9"/>
      <c r="AA134" s="17"/>
    </row>
    <row r="135" ht="15.75" customHeight="1">
      <c r="A135" s="9"/>
      <c r="B135" s="9"/>
      <c r="C135" s="9"/>
      <c r="D135" s="119"/>
      <c r="E135" s="119"/>
      <c r="F135" s="9"/>
      <c r="G135" s="9"/>
      <c r="H135" s="120"/>
      <c r="I135" s="120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9"/>
      <c r="Z135" s="9"/>
      <c r="AA135" s="17"/>
    </row>
    <row r="136" ht="15.75" customHeight="1">
      <c r="A136" s="9"/>
      <c r="B136" s="9"/>
      <c r="C136" s="9"/>
      <c r="D136" s="119"/>
      <c r="E136" s="119"/>
      <c r="F136" s="9"/>
      <c r="G136" s="9"/>
      <c r="H136" s="120"/>
      <c r="I136" s="120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9"/>
      <c r="Z136" s="9"/>
      <c r="AA136" s="17"/>
    </row>
    <row r="137" ht="15.75" customHeight="1">
      <c r="A137" s="9"/>
      <c r="B137" s="9"/>
      <c r="C137" s="9"/>
      <c r="D137" s="119"/>
      <c r="E137" s="119"/>
      <c r="F137" s="9"/>
      <c r="G137" s="9"/>
      <c r="H137" s="120"/>
      <c r="I137" s="120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9"/>
      <c r="Z137" s="9"/>
      <c r="AA137" s="17"/>
    </row>
    <row r="138" ht="15.75" customHeight="1">
      <c r="A138" s="9"/>
      <c r="B138" s="9"/>
      <c r="C138" s="9"/>
      <c r="D138" s="119"/>
      <c r="E138" s="119"/>
      <c r="F138" s="9"/>
      <c r="G138" s="9"/>
      <c r="H138" s="120"/>
      <c r="I138" s="120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9"/>
      <c r="Z138" s="9"/>
      <c r="AA138" s="17"/>
    </row>
    <row r="139" ht="15.75" customHeight="1">
      <c r="A139" s="9"/>
      <c r="B139" s="9"/>
      <c r="C139" s="9"/>
      <c r="D139" s="119"/>
      <c r="E139" s="119"/>
      <c r="F139" s="9"/>
      <c r="G139" s="9"/>
      <c r="H139" s="120"/>
      <c r="I139" s="120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9"/>
      <c r="Z139" s="9"/>
      <c r="AA139" s="17"/>
    </row>
    <row r="140" ht="15.75" customHeight="1">
      <c r="A140" s="9"/>
      <c r="B140" s="9"/>
      <c r="C140" s="9"/>
      <c r="D140" s="119"/>
      <c r="E140" s="119"/>
      <c r="F140" s="9"/>
      <c r="G140" s="9"/>
      <c r="H140" s="120"/>
      <c r="I140" s="120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9"/>
      <c r="Z140" s="9"/>
      <c r="AA140" s="17"/>
    </row>
    <row r="141" ht="15.75" customHeight="1">
      <c r="A141" s="9"/>
      <c r="B141" s="9"/>
      <c r="C141" s="9"/>
      <c r="D141" s="119"/>
      <c r="E141" s="119"/>
      <c r="F141" s="9"/>
      <c r="G141" s="9"/>
      <c r="H141" s="120"/>
      <c r="I141" s="120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9"/>
      <c r="Z141" s="9"/>
      <c r="AA141" s="17"/>
    </row>
    <row r="142" ht="15.75" customHeight="1">
      <c r="A142" s="9"/>
      <c r="B142" s="9"/>
      <c r="C142" s="9"/>
      <c r="D142" s="119"/>
      <c r="E142" s="119"/>
      <c r="F142" s="9"/>
      <c r="G142" s="9"/>
      <c r="H142" s="120"/>
      <c r="I142" s="120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9"/>
      <c r="Z142" s="9"/>
      <c r="AA142" s="17"/>
    </row>
    <row r="143" ht="15.75" customHeight="1">
      <c r="A143" s="9"/>
      <c r="B143" s="9"/>
      <c r="C143" s="9"/>
      <c r="D143" s="119"/>
      <c r="E143" s="119"/>
      <c r="F143" s="9"/>
      <c r="G143" s="9"/>
      <c r="H143" s="120"/>
      <c r="I143" s="120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9"/>
      <c r="Z143" s="9"/>
      <c r="AA143" s="17"/>
    </row>
    <row r="144" ht="15.75" customHeight="1">
      <c r="A144" s="9"/>
      <c r="B144" s="9"/>
      <c r="C144" s="9"/>
      <c r="D144" s="119"/>
      <c r="E144" s="119"/>
      <c r="F144" s="9"/>
      <c r="G144" s="9"/>
      <c r="H144" s="120"/>
      <c r="I144" s="120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9"/>
      <c r="Z144" s="9"/>
      <c r="AA144" s="17"/>
    </row>
    <row r="145" ht="15.75" customHeight="1">
      <c r="A145" s="9"/>
      <c r="B145" s="9"/>
      <c r="C145" s="9"/>
      <c r="D145" s="119"/>
      <c r="E145" s="119"/>
      <c r="F145" s="9"/>
      <c r="G145" s="9"/>
      <c r="H145" s="120"/>
      <c r="I145" s="120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9"/>
      <c r="Z145" s="9"/>
      <c r="AA145" s="17"/>
    </row>
    <row r="146" ht="15.75" customHeight="1">
      <c r="A146" s="9"/>
      <c r="B146" s="9"/>
      <c r="C146" s="9"/>
      <c r="D146" s="119"/>
      <c r="E146" s="119"/>
      <c r="F146" s="9"/>
      <c r="G146" s="9"/>
      <c r="H146" s="120"/>
      <c r="I146" s="120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9"/>
      <c r="Z146" s="9"/>
      <c r="AA146" s="17"/>
    </row>
    <row r="147" ht="15.75" customHeight="1">
      <c r="A147" s="9"/>
      <c r="B147" s="9"/>
      <c r="C147" s="9"/>
      <c r="D147" s="119"/>
      <c r="E147" s="119"/>
      <c r="F147" s="9"/>
      <c r="G147" s="9"/>
      <c r="H147" s="120"/>
      <c r="I147" s="120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9"/>
      <c r="Z147" s="9"/>
      <c r="AA147" s="17"/>
    </row>
    <row r="148" ht="15.75" customHeight="1">
      <c r="A148" s="9"/>
      <c r="B148" s="9"/>
      <c r="C148" s="9"/>
      <c r="D148" s="119"/>
      <c r="E148" s="119"/>
      <c r="F148" s="9"/>
      <c r="G148" s="9"/>
      <c r="H148" s="120"/>
      <c r="I148" s="120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9"/>
      <c r="Z148" s="9"/>
      <c r="AA148" s="17"/>
    </row>
    <row r="149" ht="15.75" customHeight="1">
      <c r="A149" s="9"/>
      <c r="B149" s="9"/>
      <c r="C149" s="9"/>
      <c r="D149" s="119"/>
      <c r="E149" s="119"/>
      <c r="F149" s="9"/>
      <c r="G149" s="9"/>
      <c r="H149" s="120"/>
      <c r="I149" s="120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9"/>
      <c r="Z149" s="9"/>
      <c r="AA149" s="17"/>
    </row>
    <row r="150" ht="15.75" customHeight="1">
      <c r="A150" s="9"/>
      <c r="B150" s="9"/>
      <c r="C150" s="9"/>
      <c r="D150" s="119"/>
      <c r="E150" s="119"/>
      <c r="F150" s="9"/>
      <c r="G150" s="9"/>
      <c r="H150" s="120"/>
      <c r="I150" s="120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9"/>
      <c r="Z150" s="9"/>
      <c r="AA150" s="17"/>
    </row>
    <row r="151" ht="15.75" customHeight="1">
      <c r="A151" s="9"/>
      <c r="B151" s="9"/>
      <c r="C151" s="9"/>
      <c r="D151" s="119"/>
      <c r="E151" s="119"/>
      <c r="F151" s="9"/>
      <c r="G151" s="9"/>
      <c r="H151" s="120"/>
      <c r="I151" s="120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9"/>
      <c r="Z151" s="9"/>
      <c r="AA151" s="17"/>
    </row>
    <row r="152" ht="15.75" customHeight="1">
      <c r="A152" s="9"/>
      <c r="B152" s="9"/>
      <c r="C152" s="9"/>
      <c r="D152" s="119"/>
      <c r="E152" s="119"/>
      <c r="F152" s="9"/>
      <c r="G152" s="9"/>
      <c r="H152" s="120"/>
      <c r="I152" s="120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9"/>
      <c r="Z152" s="9"/>
      <c r="AA152" s="17"/>
    </row>
    <row r="153" ht="15.75" customHeight="1">
      <c r="A153" s="9"/>
      <c r="B153" s="9"/>
      <c r="C153" s="9"/>
      <c r="D153" s="119"/>
      <c r="E153" s="119"/>
      <c r="F153" s="9"/>
      <c r="G153" s="9"/>
      <c r="H153" s="120"/>
      <c r="I153" s="120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9"/>
      <c r="Z153" s="9"/>
      <c r="AA153" s="17"/>
    </row>
    <row r="154" ht="15.75" customHeight="1">
      <c r="A154" s="9"/>
      <c r="B154" s="9"/>
      <c r="C154" s="9"/>
      <c r="D154" s="119"/>
      <c r="E154" s="119"/>
      <c r="F154" s="9"/>
      <c r="G154" s="9"/>
      <c r="H154" s="120"/>
      <c r="I154" s="120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9"/>
      <c r="Z154" s="9"/>
      <c r="AA154" s="17"/>
    </row>
    <row r="155" ht="15.75" customHeight="1">
      <c r="A155" s="9"/>
      <c r="B155" s="9"/>
      <c r="C155" s="9"/>
      <c r="D155" s="119"/>
      <c r="E155" s="119"/>
      <c r="F155" s="9"/>
      <c r="G155" s="9"/>
      <c r="H155" s="120"/>
      <c r="I155" s="120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9"/>
      <c r="Z155" s="9"/>
      <c r="AA155" s="17"/>
    </row>
    <row r="156" ht="15.75" customHeight="1">
      <c r="A156" s="9"/>
      <c r="B156" s="9"/>
      <c r="C156" s="9"/>
      <c r="D156" s="119"/>
      <c r="E156" s="119"/>
      <c r="F156" s="9"/>
      <c r="G156" s="9"/>
      <c r="H156" s="120"/>
      <c r="I156" s="120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9"/>
      <c r="Z156" s="9"/>
      <c r="AA156" s="17"/>
    </row>
    <row r="157" ht="15.75" customHeight="1">
      <c r="A157" s="9"/>
      <c r="B157" s="9"/>
      <c r="C157" s="9"/>
      <c r="D157" s="119"/>
      <c r="E157" s="119"/>
      <c r="F157" s="9"/>
      <c r="G157" s="9"/>
      <c r="H157" s="120"/>
      <c r="I157" s="120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9"/>
      <c r="Z157" s="9"/>
      <c r="AA157" s="17"/>
    </row>
    <row r="158" ht="15.75" customHeight="1">
      <c r="A158" s="9"/>
      <c r="B158" s="9"/>
      <c r="C158" s="9"/>
      <c r="D158" s="119"/>
      <c r="E158" s="119"/>
      <c r="F158" s="9"/>
      <c r="G158" s="9"/>
      <c r="H158" s="120"/>
      <c r="I158" s="120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9"/>
      <c r="Z158" s="9"/>
      <c r="AA158" s="17"/>
    </row>
    <row r="159" ht="15.75" customHeight="1">
      <c r="A159" s="9"/>
      <c r="B159" s="9"/>
      <c r="C159" s="9"/>
      <c r="D159" s="119"/>
      <c r="E159" s="119"/>
      <c r="F159" s="9"/>
      <c r="G159" s="9"/>
      <c r="H159" s="120"/>
      <c r="I159" s="120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9"/>
      <c r="Z159" s="9"/>
      <c r="AA159" s="17"/>
    </row>
    <row r="160" ht="15.75" customHeight="1">
      <c r="A160" s="9"/>
      <c r="B160" s="9"/>
      <c r="C160" s="9"/>
      <c r="D160" s="119"/>
      <c r="E160" s="119"/>
      <c r="F160" s="9"/>
      <c r="G160" s="9"/>
      <c r="H160" s="120"/>
      <c r="I160" s="120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9"/>
      <c r="Z160" s="9"/>
      <c r="AA160" s="17"/>
    </row>
    <row r="161" ht="15.75" customHeight="1">
      <c r="A161" s="9"/>
      <c r="B161" s="9"/>
      <c r="C161" s="9"/>
      <c r="D161" s="119"/>
      <c r="E161" s="119"/>
      <c r="F161" s="9"/>
      <c r="G161" s="9"/>
      <c r="H161" s="120"/>
      <c r="I161" s="120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9"/>
      <c r="Z161" s="9"/>
      <c r="AA161" s="17"/>
    </row>
    <row r="162" ht="15.75" customHeight="1">
      <c r="A162" s="9"/>
      <c r="B162" s="9"/>
      <c r="C162" s="9"/>
      <c r="D162" s="119"/>
      <c r="E162" s="119"/>
      <c r="F162" s="9"/>
      <c r="G162" s="9"/>
      <c r="H162" s="120"/>
      <c r="I162" s="120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9"/>
      <c r="Z162" s="9"/>
      <c r="AA162" s="17"/>
    </row>
    <row r="163" ht="15.75" customHeight="1">
      <c r="A163" s="9"/>
      <c r="B163" s="9"/>
      <c r="C163" s="9"/>
      <c r="D163" s="119"/>
      <c r="E163" s="119"/>
      <c r="F163" s="9"/>
      <c r="G163" s="9"/>
      <c r="H163" s="120"/>
      <c r="I163" s="120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9"/>
      <c r="Z163" s="9"/>
      <c r="AA163" s="17"/>
    </row>
    <row r="164" ht="15.75" customHeight="1">
      <c r="A164" s="9"/>
      <c r="B164" s="9"/>
      <c r="C164" s="9"/>
      <c r="D164" s="119"/>
      <c r="E164" s="119"/>
      <c r="F164" s="9"/>
      <c r="G164" s="9"/>
      <c r="H164" s="120"/>
      <c r="I164" s="120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9"/>
      <c r="Z164" s="9"/>
      <c r="AA164" s="17"/>
    </row>
    <row r="165" ht="15.75" customHeight="1">
      <c r="A165" s="9"/>
      <c r="B165" s="9"/>
      <c r="C165" s="9"/>
      <c r="D165" s="119"/>
      <c r="E165" s="119"/>
      <c r="F165" s="9"/>
      <c r="G165" s="9"/>
      <c r="H165" s="120"/>
      <c r="I165" s="120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9"/>
      <c r="Z165" s="9"/>
      <c r="AA165" s="17"/>
    </row>
    <row r="166" ht="15.75" customHeight="1">
      <c r="A166" s="9"/>
      <c r="B166" s="9"/>
      <c r="C166" s="9"/>
      <c r="D166" s="119"/>
      <c r="E166" s="119"/>
      <c r="F166" s="9"/>
      <c r="G166" s="9"/>
      <c r="H166" s="120"/>
      <c r="I166" s="120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9"/>
      <c r="Z166" s="9"/>
      <c r="AA166" s="17"/>
    </row>
    <row r="167" ht="15.75" customHeight="1">
      <c r="A167" s="9"/>
      <c r="B167" s="9"/>
      <c r="C167" s="9"/>
      <c r="D167" s="119"/>
      <c r="E167" s="119"/>
      <c r="F167" s="9"/>
      <c r="G167" s="9"/>
      <c r="H167" s="120"/>
      <c r="I167" s="120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9"/>
      <c r="Z167" s="9"/>
      <c r="AA167" s="17"/>
    </row>
    <row r="168" ht="15.75" customHeight="1">
      <c r="A168" s="9"/>
      <c r="B168" s="9"/>
      <c r="C168" s="9"/>
      <c r="D168" s="119"/>
      <c r="E168" s="119"/>
      <c r="F168" s="9"/>
      <c r="G168" s="9"/>
      <c r="H168" s="120"/>
      <c r="I168" s="120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9"/>
      <c r="Z168" s="9"/>
      <c r="AA168" s="17"/>
    </row>
    <row r="169" ht="15.75" customHeight="1">
      <c r="A169" s="9"/>
      <c r="B169" s="9"/>
      <c r="C169" s="9"/>
      <c r="D169" s="119"/>
      <c r="E169" s="119"/>
      <c r="F169" s="9"/>
      <c r="G169" s="9"/>
      <c r="H169" s="120"/>
      <c r="I169" s="120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9"/>
      <c r="Z169" s="9"/>
      <c r="AA169" s="17"/>
    </row>
    <row r="170" ht="15.75" customHeight="1">
      <c r="A170" s="9"/>
      <c r="B170" s="9"/>
      <c r="C170" s="9"/>
      <c r="D170" s="119"/>
      <c r="E170" s="119"/>
      <c r="F170" s="9"/>
      <c r="G170" s="9"/>
      <c r="H170" s="120"/>
      <c r="I170" s="120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9"/>
      <c r="Z170" s="9"/>
      <c r="AA170" s="17"/>
    </row>
    <row r="171" ht="15.75" customHeight="1">
      <c r="A171" s="9"/>
      <c r="B171" s="9"/>
      <c r="C171" s="9"/>
      <c r="D171" s="119"/>
      <c r="E171" s="119"/>
      <c r="F171" s="9"/>
      <c r="G171" s="9"/>
      <c r="H171" s="120"/>
      <c r="I171" s="120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9"/>
      <c r="Z171" s="9"/>
      <c r="AA171" s="17"/>
    </row>
    <row r="172" ht="15.75" customHeight="1">
      <c r="A172" s="9"/>
      <c r="B172" s="9"/>
      <c r="C172" s="9"/>
      <c r="D172" s="119"/>
      <c r="E172" s="119"/>
      <c r="F172" s="9"/>
      <c r="G172" s="9"/>
      <c r="H172" s="120"/>
      <c r="I172" s="120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9"/>
      <c r="Z172" s="9"/>
      <c r="AA172" s="17"/>
    </row>
    <row r="173" ht="15.75" customHeight="1">
      <c r="A173" s="9"/>
      <c r="B173" s="9"/>
      <c r="C173" s="9"/>
      <c r="D173" s="119"/>
      <c r="E173" s="119"/>
      <c r="F173" s="9"/>
      <c r="G173" s="9"/>
      <c r="H173" s="120"/>
      <c r="I173" s="120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9"/>
      <c r="Z173" s="9"/>
      <c r="AA173" s="17"/>
    </row>
    <row r="174" ht="15.75" customHeight="1">
      <c r="A174" s="9"/>
      <c r="B174" s="9"/>
      <c r="C174" s="9"/>
      <c r="D174" s="119"/>
      <c r="E174" s="119"/>
      <c r="F174" s="9"/>
      <c r="G174" s="9"/>
      <c r="H174" s="120"/>
      <c r="I174" s="120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9"/>
      <c r="Z174" s="9"/>
      <c r="AA174" s="17"/>
    </row>
    <row r="175" ht="15.75" customHeight="1">
      <c r="A175" s="9"/>
      <c r="B175" s="9"/>
      <c r="C175" s="9"/>
      <c r="D175" s="119"/>
      <c r="E175" s="119"/>
      <c r="F175" s="9"/>
      <c r="G175" s="9"/>
      <c r="H175" s="120"/>
      <c r="I175" s="120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9"/>
      <c r="Z175" s="9"/>
      <c r="AA175" s="17"/>
    </row>
    <row r="176" ht="15.75" customHeight="1">
      <c r="A176" s="9"/>
      <c r="B176" s="9"/>
      <c r="C176" s="9"/>
      <c r="D176" s="119"/>
      <c r="E176" s="119"/>
      <c r="F176" s="9"/>
      <c r="G176" s="9"/>
      <c r="H176" s="120"/>
      <c r="I176" s="120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9"/>
      <c r="Z176" s="9"/>
      <c r="AA176" s="17"/>
    </row>
    <row r="177" ht="15.75" customHeight="1">
      <c r="A177" s="9"/>
      <c r="B177" s="9"/>
      <c r="C177" s="9"/>
      <c r="D177" s="119"/>
      <c r="E177" s="119"/>
      <c r="F177" s="9"/>
      <c r="G177" s="9"/>
      <c r="H177" s="120"/>
      <c r="I177" s="120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9"/>
      <c r="Z177" s="9"/>
      <c r="AA177" s="17"/>
    </row>
    <row r="178" ht="15.75" customHeight="1">
      <c r="A178" s="9"/>
      <c r="B178" s="9"/>
      <c r="C178" s="9"/>
      <c r="D178" s="119"/>
      <c r="E178" s="119"/>
      <c r="F178" s="9"/>
      <c r="G178" s="9"/>
      <c r="H178" s="120"/>
      <c r="I178" s="120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9"/>
      <c r="Z178" s="9"/>
      <c r="AA178" s="17"/>
    </row>
    <row r="179" ht="15.75" customHeight="1">
      <c r="A179" s="9"/>
      <c r="B179" s="9"/>
      <c r="C179" s="9"/>
      <c r="D179" s="119"/>
      <c r="E179" s="119"/>
      <c r="F179" s="9"/>
      <c r="G179" s="9"/>
      <c r="H179" s="120"/>
      <c r="I179" s="120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9"/>
      <c r="Z179" s="9"/>
      <c r="AA179" s="17"/>
    </row>
    <row r="180" ht="15.75" customHeight="1">
      <c r="A180" s="9"/>
      <c r="B180" s="9"/>
      <c r="C180" s="9"/>
      <c r="D180" s="119"/>
      <c r="E180" s="119"/>
      <c r="F180" s="9"/>
      <c r="G180" s="9"/>
      <c r="H180" s="120"/>
      <c r="I180" s="120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9"/>
      <c r="Z180" s="9"/>
      <c r="AA180" s="17"/>
    </row>
    <row r="181" ht="15.75" customHeight="1">
      <c r="A181" s="9"/>
      <c r="B181" s="9"/>
      <c r="C181" s="9"/>
      <c r="D181" s="119"/>
      <c r="E181" s="119"/>
      <c r="F181" s="9"/>
      <c r="G181" s="9"/>
      <c r="H181" s="120"/>
      <c r="I181" s="120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9"/>
      <c r="Z181" s="9"/>
      <c r="AA181" s="17"/>
    </row>
    <row r="182" ht="15.75" customHeight="1">
      <c r="A182" s="9"/>
      <c r="B182" s="9"/>
      <c r="C182" s="9"/>
      <c r="D182" s="119"/>
      <c r="E182" s="119"/>
      <c r="F182" s="9"/>
      <c r="G182" s="9"/>
      <c r="H182" s="120"/>
      <c r="I182" s="120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9"/>
      <c r="Z182" s="9"/>
      <c r="AA182" s="17"/>
    </row>
    <row r="183" ht="15.75" customHeight="1">
      <c r="A183" s="9"/>
      <c r="B183" s="9"/>
      <c r="C183" s="9"/>
      <c r="D183" s="119"/>
      <c r="E183" s="119"/>
      <c r="F183" s="9"/>
      <c r="G183" s="9"/>
      <c r="H183" s="120"/>
      <c r="I183" s="120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9"/>
      <c r="Z183" s="9"/>
      <c r="AA183" s="17"/>
    </row>
    <row r="184" ht="15.75" customHeight="1">
      <c r="A184" s="9"/>
      <c r="B184" s="9"/>
      <c r="C184" s="9"/>
      <c r="D184" s="119"/>
      <c r="E184" s="119"/>
      <c r="F184" s="9"/>
      <c r="G184" s="9"/>
      <c r="H184" s="120"/>
      <c r="I184" s="120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9"/>
      <c r="Z184" s="9"/>
      <c r="AA184" s="17"/>
    </row>
    <row r="185" ht="15.75" customHeight="1">
      <c r="A185" s="9"/>
      <c r="B185" s="9"/>
      <c r="C185" s="9"/>
      <c r="D185" s="119"/>
      <c r="E185" s="119"/>
      <c r="F185" s="9"/>
      <c r="G185" s="9"/>
      <c r="H185" s="120"/>
      <c r="I185" s="120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9"/>
      <c r="Z185" s="9"/>
      <c r="AA185" s="17"/>
    </row>
    <row r="186" ht="15.75" customHeight="1">
      <c r="A186" s="9"/>
      <c r="B186" s="9"/>
      <c r="C186" s="9"/>
      <c r="D186" s="119"/>
      <c r="E186" s="119"/>
      <c r="F186" s="9"/>
      <c r="G186" s="9"/>
      <c r="H186" s="120"/>
      <c r="I186" s="120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9"/>
      <c r="Z186" s="9"/>
      <c r="AA186" s="17"/>
    </row>
    <row r="187" ht="15.75" customHeight="1">
      <c r="A187" s="9"/>
      <c r="B187" s="9"/>
      <c r="C187" s="9"/>
      <c r="D187" s="119"/>
      <c r="E187" s="119"/>
      <c r="F187" s="9"/>
      <c r="G187" s="9"/>
      <c r="H187" s="120"/>
      <c r="I187" s="120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9"/>
      <c r="Z187" s="9"/>
      <c r="AA187" s="17"/>
    </row>
    <row r="188" ht="15.75" customHeight="1">
      <c r="A188" s="9"/>
      <c r="B188" s="9"/>
      <c r="C188" s="9"/>
      <c r="D188" s="119"/>
      <c r="E188" s="119"/>
      <c r="F188" s="9"/>
      <c r="G188" s="9"/>
      <c r="H188" s="120"/>
      <c r="I188" s="120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9"/>
      <c r="Z188" s="9"/>
      <c r="AA188" s="17"/>
    </row>
    <row r="189" ht="15.75" customHeight="1">
      <c r="A189" s="9"/>
      <c r="B189" s="9"/>
      <c r="C189" s="9"/>
      <c r="D189" s="119"/>
      <c r="E189" s="119"/>
      <c r="F189" s="9"/>
      <c r="G189" s="9"/>
      <c r="H189" s="120"/>
      <c r="I189" s="120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9"/>
      <c r="Z189" s="9"/>
      <c r="AA189" s="17"/>
    </row>
    <row r="190" ht="15.75" customHeight="1">
      <c r="A190" s="9"/>
      <c r="B190" s="9"/>
      <c r="C190" s="9"/>
      <c r="D190" s="119"/>
      <c r="E190" s="119"/>
      <c r="F190" s="9"/>
      <c r="G190" s="9"/>
      <c r="H190" s="120"/>
      <c r="I190" s="120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9"/>
      <c r="Z190" s="9"/>
      <c r="AA190" s="17"/>
    </row>
    <row r="191" ht="15.75" customHeight="1">
      <c r="A191" s="9"/>
      <c r="B191" s="9"/>
      <c r="C191" s="9"/>
      <c r="D191" s="119"/>
      <c r="E191" s="119"/>
      <c r="F191" s="9"/>
      <c r="G191" s="9"/>
      <c r="H191" s="120"/>
      <c r="I191" s="120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9"/>
      <c r="Z191" s="9"/>
      <c r="AA191" s="17"/>
    </row>
    <row r="192" ht="15.75" customHeight="1">
      <c r="A192" s="9"/>
      <c r="B192" s="9"/>
      <c r="C192" s="9"/>
      <c r="D192" s="119"/>
      <c r="E192" s="119"/>
      <c r="F192" s="9"/>
      <c r="G192" s="9"/>
      <c r="H192" s="120"/>
      <c r="I192" s="120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9"/>
      <c r="Z192" s="9"/>
      <c r="AA192" s="17"/>
    </row>
    <row r="193" ht="15.75" customHeight="1">
      <c r="A193" s="9"/>
      <c r="B193" s="9"/>
      <c r="C193" s="9"/>
      <c r="D193" s="119"/>
      <c r="E193" s="119"/>
      <c r="F193" s="9"/>
      <c r="G193" s="9"/>
      <c r="H193" s="120"/>
      <c r="I193" s="120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9"/>
      <c r="Z193" s="9"/>
      <c r="AA193" s="17"/>
    </row>
    <row r="194" ht="15.75" customHeight="1">
      <c r="A194" s="9"/>
      <c r="B194" s="9"/>
      <c r="C194" s="9"/>
      <c r="D194" s="119"/>
      <c r="E194" s="119"/>
      <c r="F194" s="9"/>
      <c r="G194" s="9"/>
      <c r="H194" s="120"/>
      <c r="I194" s="120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9"/>
      <c r="Z194" s="9"/>
      <c r="AA194" s="17"/>
    </row>
    <row r="195" ht="15.75" customHeight="1">
      <c r="A195" s="9"/>
      <c r="B195" s="9"/>
      <c r="C195" s="9"/>
      <c r="D195" s="119"/>
      <c r="E195" s="119"/>
      <c r="F195" s="9"/>
      <c r="G195" s="9"/>
      <c r="H195" s="120"/>
      <c r="I195" s="120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9"/>
      <c r="Z195" s="9"/>
      <c r="AA195" s="17"/>
    </row>
    <row r="196" ht="15.75" customHeight="1">
      <c r="A196" s="9"/>
      <c r="B196" s="9"/>
      <c r="C196" s="9"/>
      <c r="D196" s="119"/>
      <c r="E196" s="119"/>
      <c r="F196" s="9"/>
      <c r="G196" s="9"/>
      <c r="H196" s="120"/>
      <c r="I196" s="120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9"/>
      <c r="Z196" s="9"/>
      <c r="AA196" s="17"/>
    </row>
    <row r="197" ht="15.75" customHeight="1">
      <c r="A197" s="9"/>
      <c r="B197" s="9"/>
      <c r="C197" s="9"/>
      <c r="D197" s="119"/>
      <c r="E197" s="119"/>
      <c r="F197" s="9"/>
      <c r="G197" s="9"/>
      <c r="H197" s="120"/>
      <c r="I197" s="120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9"/>
      <c r="Z197" s="9"/>
      <c r="AA197" s="17"/>
    </row>
    <row r="198" ht="15.75" customHeight="1">
      <c r="A198" s="9"/>
      <c r="B198" s="9"/>
      <c r="C198" s="9"/>
      <c r="D198" s="119"/>
      <c r="E198" s="119"/>
      <c r="F198" s="9"/>
      <c r="G198" s="9"/>
      <c r="H198" s="120"/>
      <c r="I198" s="120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9"/>
      <c r="Z198" s="9"/>
      <c r="AA198" s="17"/>
    </row>
    <row r="199" ht="15.75" customHeight="1">
      <c r="A199" s="9"/>
      <c r="B199" s="9"/>
      <c r="C199" s="9"/>
      <c r="D199" s="119"/>
      <c r="E199" s="119"/>
      <c r="F199" s="9"/>
      <c r="G199" s="9"/>
      <c r="H199" s="120"/>
      <c r="I199" s="120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9"/>
      <c r="Z199" s="9"/>
      <c r="AA199" s="17"/>
    </row>
    <row r="200" ht="15.75" customHeight="1">
      <c r="A200" s="9"/>
      <c r="B200" s="9"/>
      <c r="C200" s="9"/>
      <c r="D200" s="119"/>
      <c r="E200" s="119"/>
      <c r="F200" s="9"/>
      <c r="G200" s="9"/>
      <c r="H200" s="120"/>
      <c r="I200" s="120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9"/>
      <c r="Z200" s="9"/>
      <c r="AA200" s="17"/>
    </row>
    <row r="201" ht="15.75" customHeight="1">
      <c r="A201" s="9"/>
      <c r="B201" s="9"/>
      <c r="C201" s="9"/>
      <c r="D201" s="119"/>
      <c r="E201" s="119"/>
      <c r="F201" s="9"/>
      <c r="G201" s="9"/>
      <c r="H201" s="120"/>
      <c r="I201" s="120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9"/>
      <c r="Z201" s="9"/>
      <c r="AA201" s="17"/>
    </row>
    <row r="202" ht="15.75" customHeight="1">
      <c r="A202" s="9"/>
      <c r="B202" s="9"/>
      <c r="C202" s="9"/>
      <c r="D202" s="119"/>
      <c r="E202" s="119"/>
      <c r="F202" s="9"/>
      <c r="G202" s="9"/>
      <c r="H202" s="120"/>
      <c r="I202" s="120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9"/>
      <c r="Z202" s="9"/>
      <c r="AA202" s="17"/>
    </row>
    <row r="203" ht="15.75" customHeight="1">
      <c r="A203" s="9"/>
      <c r="B203" s="9"/>
      <c r="C203" s="9"/>
      <c r="D203" s="119"/>
      <c r="E203" s="119"/>
      <c r="F203" s="9"/>
      <c r="G203" s="9"/>
      <c r="H203" s="120"/>
      <c r="I203" s="120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9"/>
      <c r="Z203" s="9"/>
      <c r="AA203" s="17"/>
    </row>
    <row r="204" ht="15.75" customHeight="1">
      <c r="A204" s="9"/>
      <c r="B204" s="9"/>
      <c r="C204" s="9"/>
      <c r="D204" s="119"/>
      <c r="E204" s="119"/>
      <c r="F204" s="9"/>
      <c r="G204" s="9"/>
      <c r="H204" s="120"/>
      <c r="I204" s="120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9"/>
      <c r="Z204" s="9"/>
      <c r="AA204" s="17"/>
    </row>
    <row r="205" ht="15.75" customHeight="1">
      <c r="A205" s="9"/>
      <c r="B205" s="9"/>
      <c r="C205" s="9"/>
      <c r="D205" s="119"/>
      <c r="E205" s="119"/>
      <c r="F205" s="9"/>
      <c r="G205" s="9"/>
      <c r="H205" s="120"/>
      <c r="I205" s="120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9"/>
      <c r="Z205" s="9"/>
      <c r="AA205" s="17"/>
    </row>
    <row r="206" ht="15.75" customHeight="1">
      <c r="A206" s="9"/>
      <c r="B206" s="9"/>
      <c r="C206" s="9"/>
      <c r="D206" s="119"/>
      <c r="E206" s="119"/>
      <c r="F206" s="9"/>
      <c r="G206" s="9"/>
      <c r="H206" s="120"/>
      <c r="I206" s="120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9"/>
      <c r="Z206" s="9"/>
      <c r="AA206" s="17"/>
    </row>
    <row r="207" ht="15.75" customHeight="1">
      <c r="A207" s="9"/>
      <c r="B207" s="9"/>
      <c r="C207" s="9"/>
      <c r="D207" s="119"/>
      <c r="E207" s="119"/>
      <c r="F207" s="9"/>
      <c r="G207" s="9"/>
      <c r="H207" s="120"/>
      <c r="I207" s="120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9"/>
      <c r="Z207" s="9"/>
      <c r="AA207" s="17"/>
    </row>
    <row r="208" ht="15.75" customHeight="1">
      <c r="A208" s="9"/>
      <c r="B208" s="9"/>
      <c r="C208" s="9"/>
      <c r="D208" s="119"/>
      <c r="E208" s="119"/>
      <c r="F208" s="9"/>
      <c r="G208" s="9"/>
      <c r="H208" s="120"/>
      <c r="I208" s="120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9"/>
      <c r="Z208" s="9"/>
      <c r="AA208" s="17"/>
    </row>
    <row r="209" ht="15.75" customHeight="1">
      <c r="A209" s="9"/>
      <c r="B209" s="9"/>
      <c r="C209" s="9"/>
      <c r="D209" s="119"/>
      <c r="E209" s="119"/>
      <c r="F209" s="9"/>
      <c r="G209" s="9"/>
      <c r="H209" s="120"/>
      <c r="I209" s="120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9"/>
      <c r="Z209" s="9"/>
      <c r="AA209" s="17"/>
    </row>
    <row r="210" ht="15.75" customHeight="1">
      <c r="A210" s="9"/>
      <c r="B210" s="9"/>
      <c r="C210" s="9"/>
      <c r="D210" s="119"/>
      <c r="E210" s="119"/>
      <c r="F210" s="9"/>
      <c r="G210" s="9"/>
      <c r="H210" s="120"/>
      <c r="I210" s="120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9"/>
      <c r="Z210" s="9"/>
      <c r="AA210" s="17"/>
    </row>
    <row r="211" ht="15.75" customHeight="1">
      <c r="A211" s="9"/>
      <c r="B211" s="9"/>
      <c r="C211" s="9"/>
      <c r="D211" s="119"/>
      <c r="E211" s="119"/>
      <c r="F211" s="9"/>
      <c r="G211" s="9"/>
      <c r="H211" s="120"/>
      <c r="I211" s="120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9"/>
      <c r="Z211" s="9"/>
      <c r="AA211" s="17"/>
    </row>
    <row r="212" ht="15.75" customHeight="1">
      <c r="A212" s="9"/>
      <c r="B212" s="9"/>
      <c r="C212" s="9"/>
      <c r="D212" s="119"/>
      <c r="E212" s="119"/>
      <c r="F212" s="9"/>
      <c r="G212" s="9"/>
      <c r="H212" s="120"/>
      <c r="I212" s="120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9"/>
      <c r="Z212" s="9"/>
      <c r="AA212" s="17"/>
    </row>
    <row r="213" ht="15.75" customHeight="1">
      <c r="A213" s="9"/>
      <c r="B213" s="9"/>
      <c r="C213" s="9"/>
      <c r="D213" s="119"/>
      <c r="E213" s="119"/>
      <c r="F213" s="9"/>
      <c r="G213" s="9"/>
      <c r="H213" s="120"/>
      <c r="I213" s="120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9"/>
      <c r="Z213" s="9"/>
      <c r="AA213" s="17"/>
    </row>
    <row r="214" ht="15.75" customHeight="1">
      <c r="A214" s="9"/>
      <c r="B214" s="9"/>
      <c r="C214" s="9"/>
      <c r="D214" s="119"/>
      <c r="E214" s="119"/>
      <c r="F214" s="9"/>
      <c r="G214" s="9"/>
      <c r="H214" s="120"/>
      <c r="I214" s="120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9"/>
      <c r="Z214" s="9"/>
      <c r="AA214" s="17"/>
    </row>
    <row r="215" ht="15.75" customHeight="1">
      <c r="A215" s="9"/>
      <c r="B215" s="9"/>
      <c r="C215" s="9"/>
      <c r="D215" s="119"/>
      <c r="E215" s="119"/>
      <c r="F215" s="9"/>
      <c r="G215" s="9"/>
      <c r="H215" s="120"/>
      <c r="I215" s="120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9"/>
      <c r="Z215" s="9"/>
      <c r="AA215" s="17"/>
    </row>
    <row r="216" ht="15.75" customHeight="1">
      <c r="A216" s="9"/>
      <c r="B216" s="9"/>
      <c r="C216" s="9"/>
      <c r="D216" s="119"/>
      <c r="E216" s="119"/>
      <c r="F216" s="9"/>
      <c r="G216" s="9"/>
      <c r="H216" s="120"/>
      <c r="I216" s="120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9"/>
      <c r="Z216" s="9"/>
      <c r="AA216" s="17"/>
    </row>
    <row r="217" ht="15.75" customHeight="1">
      <c r="A217" s="9"/>
      <c r="B217" s="9"/>
      <c r="C217" s="9"/>
      <c r="D217" s="119"/>
      <c r="E217" s="119"/>
      <c r="F217" s="9"/>
      <c r="G217" s="9"/>
      <c r="H217" s="120"/>
      <c r="I217" s="120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9"/>
      <c r="Z217" s="9"/>
      <c r="AA217" s="17"/>
    </row>
    <row r="218" ht="15.75" customHeight="1">
      <c r="A218" s="9"/>
      <c r="B218" s="9"/>
      <c r="C218" s="9"/>
      <c r="D218" s="119"/>
      <c r="E218" s="119"/>
      <c r="F218" s="9"/>
      <c r="G218" s="9"/>
      <c r="H218" s="120"/>
      <c r="I218" s="120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9"/>
      <c r="Z218" s="9"/>
      <c r="AA218" s="17"/>
    </row>
    <row r="219" ht="15.75" customHeight="1">
      <c r="A219" s="9"/>
      <c r="B219" s="9"/>
      <c r="C219" s="9"/>
      <c r="D219" s="119"/>
      <c r="E219" s="119"/>
      <c r="F219" s="9"/>
      <c r="G219" s="9"/>
      <c r="H219" s="120"/>
      <c r="I219" s="120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9"/>
      <c r="Z219" s="9"/>
      <c r="AA219" s="17"/>
    </row>
    <row r="220" ht="15.75" customHeight="1">
      <c r="A220" s="9"/>
      <c r="B220" s="9"/>
      <c r="C220" s="9"/>
      <c r="D220" s="119"/>
      <c r="E220" s="119"/>
      <c r="F220" s="9"/>
      <c r="G220" s="9"/>
      <c r="H220" s="120"/>
      <c r="I220" s="120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9"/>
      <c r="Z220" s="9"/>
      <c r="AA220" s="17"/>
    </row>
    <row r="221" ht="15.75" customHeight="1">
      <c r="A221" s="9"/>
      <c r="B221" s="9"/>
      <c r="C221" s="9"/>
      <c r="D221" s="119"/>
      <c r="E221" s="119"/>
      <c r="F221" s="9"/>
      <c r="G221" s="9"/>
      <c r="H221" s="120"/>
      <c r="I221" s="120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9"/>
      <c r="Z221" s="9"/>
      <c r="AA221" s="17"/>
    </row>
    <row r="222" ht="15.75" customHeight="1">
      <c r="A222" s="9"/>
      <c r="B222" s="9"/>
      <c r="C222" s="9"/>
      <c r="D222" s="119"/>
      <c r="E222" s="119"/>
      <c r="F222" s="9"/>
      <c r="G222" s="9"/>
      <c r="H222" s="120"/>
      <c r="I222" s="120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9"/>
      <c r="Z222" s="9"/>
      <c r="AA222" s="17"/>
    </row>
    <row r="223" ht="15.75" customHeight="1">
      <c r="A223" s="9"/>
      <c r="B223" s="9"/>
      <c r="C223" s="9"/>
      <c r="D223" s="119"/>
      <c r="E223" s="119"/>
      <c r="F223" s="9"/>
      <c r="G223" s="9"/>
      <c r="H223" s="120"/>
      <c r="I223" s="120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9"/>
      <c r="Z223" s="9"/>
      <c r="AA223" s="17"/>
    </row>
    <row r="224" ht="15.75" customHeight="1">
      <c r="A224" s="9"/>
      <c r="B224" s="9"/>
      <c r="C224" s="9"/>
      <c r="D224" s="119"/>
      <c r="E224" s="119"/>
      <c r="F224" s="9"/>
      <c r="G224" s="9"/>
      <c r="H224" s="120"/>
      <c r="I224" s="120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9"/>
      <c r="Z224" s="9"/>
      <c r="AA224" s="17"/>
    </row>
    <row r="225" ht="15.75" customHeight="1">
      <c r="A225" s="9"/>
      <c r="B225" s="9"/>
      <c r="C225" s="9"/>
      <c r="D225" s="119"/>
      <c r="E225" s="119"/>
      <c r="F225" s="9"/>
      <c r="G225" s="9"/>
      <c r="H225" s="120"/>
      <c r="I225" s="120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9"/>
      <c r="Z225" s="9"/>
      <c r="AA225" s="17"/>
    </row>
    <row r="226" ht="15.75" customHeight="1">
      <c r="A226" s="9"/>
      <c r="B226" s="9"/>
      <c r="C226" s="9"/>
      <c r="D226" s="119"/>
      <c r="E226" s="119"/>
      <c r="F226" s="9"/>
      <c r="G226" s="9"/>
      <c r="H226" s="120"/>
      <c r="I226" s="120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9"/>
      <c r="Z226" s="9"/>
      <c r="AA226" s="17"/>
    </row>
    <row r="227" ht="15.75" customHeight="1">
      <c r="A227" s="9"/>
      <c r="B227" s="9"/>
      <c r="C227" s="9"/>
      <c r="D227" s="119"/>
      <c r="E227" s="119"/>
      <c r="F227" s="9"/>
      <c r="G227" s="9"/>
      <c r="H227" s="120"/>
      <c r="I227" s="120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9"/>
      <c r="Z227" s="9"/>
      <c r="AA227" s="17"/>
    </row>
    <row r="228" ht="15.75" customHeight="1">
      <c r="A228" s="9"/>
      <c r="B228" s="9"/>
      <c r="C228" s="9"/>
      <c r="D228" s="119"/>
      <c r="E228" s="119"/>
      <c r="F228" s="9"/>
      <c r="G228" s="9"/>
      <c r="H228" s="120"/>
      <c r="I228" s="120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9"/>
      <c r="Z228" s="9"/>
      <c r="AA228" s="17"/>
    </row>
    <row r="229" ht="15.75" customHeight="1">
      <c r="A229" s="9"/>
      <c r="B229" s="9"/>
      <c r="C229" s="9"/>
      <c r="D229" s="119"/>
      <c r="E229" s="119"/>
      <c r="F229" s="9"/>
      <c r="G229" s="9"/>
      <c r="H229" s="120"/>
      <c r="I229" s="120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9"/>
      <c r="Z229" s="9"/>
      <c r="AA229" s="17"/>
    </row>
    <row r="230" ht="15.75" customHeight="1">
      <c r="A230" s="9"/>
      <c r="B230" s="9"/>
      <c r="C230" s="9"/>
      <c r="D230" s="119"/>
      <c r="E230" s="119"/>
      <c r="F230" s="9"/>
      <c r="G230" s="9"/>
      <c r="H230" s="120"/>
      <c r="I230" s="120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9"/>
      <c r="Z230" s="9"/>
      <c r="AA230" s="17"/>
    </row>
    <row r="231" ht="15.75" customHeight="1">
      <c r="A231" s="9"/>
      <c r="B231" s="9"/>
      <c r="C231" s="9"/>
      <c r="D231" s="119"/>
      <c r="E231" s="119"/>
      <c r="F231" s="9"/>
      <c r="G231" s="9"/>
      <c r="H231" s="120"/>
      <c r="I231" s="120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9"/>
      <c r="Z231" s="9"/>
      <c r="AA231" s="17"/>
    </row>
    <row r="232" ht="15.75" customHeight="1">
      <c r="A232" s="9"/>
      <c r="B232" s="9"/>
      <c r="C232" s="9"/>
      <c r="D232" s="119"/>
      <c r="E232" s="119"/>
      <c r="F232" s="9"/>
      <c r="G232" s="9"/>
      <c r="H232" s="120"/>
      <c r="I232" s="120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9"/>
      <c r="Z232" s="9"/>
      <c r="AA232" s="17"/>
    </row>
    <row r="233" ht="15.75" customHeight="1">
      <c r="A233" s="9"/>
      <c r="B233" s="9"/>
      <c r="C233" s="9"/>
      <c r="D233" s="119"/>
      <c r="E233" s="119"/>
      <c r="F233" s="9"/>
      <c r="G233" s="9"/>
      <c r="H233" s="120"/>
      <c r="I233" s="120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9"/>
      <c r="Z233" s="9"/>
      <c r="AA233" s="17"/>
    </row>
    <row r="234" ht="15.75" customHeight="1">
      <c r="A234" s="9"/>
      <c r="B234" s="9"/>
      <c r="C234" s="9"/>
      <c r="D234" s="119"/>
      <c r="E234" s="119"/>
      <c r="F234" s="9"/>
      <c r="G234" s="9"/>
      <c r="H234" s="120"/>
      <c r="I234" s="120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9"/>
      <c r="Z234" s="9"/>
      <c r="AA234" s="17"/>
    </row>
    <row r="235" ht="15.75" customHeight="1">
      <c r="A235" s="9"/>
      <c r="B235" s="9"/>
      <c r="C235" s="9"/>
      <c r="D235" s="119"/>
      <c r="E235" s="119"/>
      <c r="F235" s="9"/>
      <c r="G235" s="9"/>
      <c r="H235" s="120"/>
      <c r="I235" s="120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9"/>
      <c r="Z235" s="9"/>
      <c r="AA235" s="17"/>
    </row>
    <row r="236" ht="15.75" customHeight="1">
      <c r="A236" s="9"/>
      <c r="B236" s="9"/>
      <c r="C236" s="9"/>
      <c r="D236" s="119"/>
      <c r="E236" s="119"/>
      <c r="F236" s="9"/>
      <c r="G236" s="9"/>
      <c r="H236" s="120"/>
      <c r="I236" s="120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9"/>
      <c r="Z236" s="9"/>
      <c r="AA236" s="17"/>
    </row>
    <row r="237" ht="15.75" customHeight="1">
      <c r="A237" s="9"/>
      <c r="B237" s="9"/>
      <c r="C237" s="9"/>
      <c r="D237" s="119"/>
      <c r="E237" s="119"/>
      <c r="F237" s="9"/>
      <c r="G237" s="9"/>
      <c r="H237" s="120"/>
      <c r="I237" s="120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9"/>
      <c r="Z237" s="9"/>
      <c r="AA237" s="17"/>
    </row>
    <row r="238" ht="15.75" customHeight="1">
      <c r="A238" s="9"/>
      <c r="B238" s="9"/>
      <c r="C238" s="9"/>
      <c r="D238" s="119"/>
      <c r="E238" s="119"/>
      <c r="F238" s="9"/>
      <c r="G238" s="9"/>
      <c r="H238" s="120"/>
      <c r="I238" s="120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9"/>
      <c r="Z238" s="9"/>
      <c r="AA238" s="17"/>
    </row>
    <row r="239" ht="15.75" customHeight="1">
      <c r="A239" s="9"/>
      <c r="B239" s="9"/>
      <c r="C239" s="9"/>
      <c r="D239" s="119"/>
      <c r="E239" s="119"/>
      <c r="F239" s="9"/>
      <c r="G239" s="9"/>
      <c r="H239" s="120"/>
      <c r="I239" s="120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9"/>
      <c r="Z239" s="9"/>
      <c r="AA239" s="17"/>
    </row>
    <row r="240" ht="15.75" customHeight="1">
      <c r="A240" s="9"/>
      <c r="B240" s="9"/>
      <c r="C240" s="9"/>
      <c r="D240" s="119"/>
      <c r="E240" s="119"/>
      <c r="F240" s="9"/>
      <c r="G240" s="9"/>
      <c r="H240" s="120"/>
      <c r="I240" s="120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9"/>
      <c r="Z240" s="9"/>
      <c r="AA240" s="17"/>
    </row>
    <row r="241" ht="15.75" customHeight="1">
      <c r="A241" s="9"/>
      <c r="B241" s="9"/>
      <c r="C241" s="9"/>
      <c r="D241" s="119"/>
      <c r="E241" s="119"/>
      <c r="F241" s="9"/>
      <c r="G241" s="9"/>
      <c r="H241" s="120"/>
      <c r="I241" s="120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9"/>
      <c r="Z241" s="9"/>
      <c r="AA241" s="17"/>
    </row>
    <row r="242" ht="15.75" customHeight="1">
      <c r="A242" s="9"/>
      <c r="B242" s="9"/>
      <c r="C242" s="9"/>
      <c r="D242" s="119"/>
      <c r="E242" s="119"/>
      <c r="F242" s="9"/>
      <c r="G242" s="9"/>
      <c r="H242" s="120"/>
      <c r="I242" s="120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9"/>
      <c r="Z242" s="9"/>
      <c r="AA242" s="17"/>
    </row>
    <row r="243" ht="15.75" customHeight="1">
      <c r="A243" s="9"/>
      <c r="B243" s="9"/>
      <c r="C243" s="9"/>
      <c r="D243" s="119"/>
      <c r="E243" s="119"/>
      <c r="F243" s="9"/>
      <c r="G243" s="9"/>
      <c r="H243" s="120"/>
      <c r="I243" s="120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9"/>
      <c r="Z243" s="9"/>
      <c r="AA243" s="17"/>
    </row>
    <row r="244" ht="15.75" customHeight="1">
      <c r="A244" s="9"/>
      <c r="B244" s="9"/>
      <c r="C244" s="9"/>
      <c r="D244" s="119"/>
      <c r="E244" s="119"/>
      <c r="F244" s="9"/>
      <c r="G244" s="9"/>
      <c r="H244" s="120"/>
      <c r="I244" s="120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9"/>
      <c r="Z244" s="9"/>
      <c r="AA244" s="17"/>
    </row>
    <row r="245" ht="15.75" customHeight="1">
      <c r="A245" s="9"/>
      <c r="B245" s="9"/>
      <c r="C245" s="9"/>
      <c r="D245" s="119"/>
      <c r="E245" s="119"/>
      <c r="F245" s="9"/>
      <c r="G245" s="9"/>
      <c r="H245" s="120"/>
      <c r="I245" s="120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9"/>
      <c r="Z245" s="9"/>
      <c r="AA245" s="17"/>
    </row>
    <row r="246" ht="15.75" customHeight="1">
      <c r="A246" s="9"/>
      <c r="B246" s="9"/>
      <c r="C246" s="9"/>
      <c r="D246" s="119"/>
      <c r="E246" s="119"/>
      <c r="F246" s="9"/>
      <c r="G246" s="9"/>
      <c r="H246" s="120"/>
      <c r="I246" s="120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9"/>
      <c r="Z246" s="9"/>
      <c r="AA246" s="17"/>
    </row>
    <row r="247" ht="15.75" customHeight="1">
      <c r="A247" s="9"/>
      <c r="B247" s="9"/>
      <c r="C247" s="9"/>
      <c r="D247" s="119"/>
      <c r="E247" s="119"/>
      <c r="F247" s="9"/>
      <c r="G247" s="9"/>
      <c r="H247" s="120"/>
      <c r="I247" s="120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9"/>
      <c r="Z247" s="9"/>
      <c r="AA247" s="17"/>
    </row>
    <row r="248" ht="15.75" customHeight="1">
      <c r="A248" s="9"/>
      <c r="B248" s="9"/>
      <c r="C248" s="9"/>
      <c r="D248" s="119"/>
      <c r="E248" s="119"/>
      <c r="F248" s="9"/>
      <c r="G248" s="9"/>
      <c r="H248" s="120"/>
      <c r="I248" s="120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9"/>
      <c r="Z248" s="9"/>
      <c r="AA248" s="17"/>
    </row>
    <row r="249" ht="15.75" customHeight="1">
      <c r="A249" s="9"/>
      <c r="B249" s="9"/>
      <c r="C249" s="9"/>
      <c r="D249" s="119"/>
      <c r="E249" s="119"/>
      <c r="F249" s="9"/>
      <c r="G249" s="9"/>
      <c r="H249" s="120"/>
      <c r="I249" s="120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9"/>
      <c r="Z249" s="9"/>
      <c r="AA249" s="17"/>
    </row>
    <row r="250" ht="15.75" customHeight="1">
      <c r="A250" s="9"/>
      <c r="B250" s="9"/>
      <c r="C250" s="9"/>
      <c r="D250" s="119"/>
      <c r="E250" s="119"/>
      <c r="F250" s="9"/>
      <c r="G250" s="9"/>
      <c r="H250" s="120"/>
      <c r="I250" s="120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9"/>
      <c r="Z250" s="9"/>
      <c r="AA250" s="17"/>
    </row>
    <row r="251" ht="15.75" customHeight="1">
      <c r="A251" s="9"/>
      <c r="B251" s="9"/>
      <c r="C251" s="9"/>
      <c r="D251" s="119"/>
      <c r="E251" s="119"/>
      <c r="F251" s="9"/>
      <c r="G251" s="9"/>
      <c r="H251" s="120"/>
      <c r="I251" s="120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9"/>
      <c r="Z251" s="9"/>
      <c r="AA251" s="17"/>
    </row>
    <row r="252" ht="15.75" customHeight="1">
      <c r="A252" s="9"/>
      <c r="B252" s="9"/>
      <c r="C252" s="9"/>
      <c r="D252" s="119"/>
      <c r="E252" s="119"/>
      <c r="F252" s="9"/>
      <c r="G252" s="9"/>
      <c r="H252" s="120"/>
      <c r="I252" s="120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9"/>
      <c r="Z252" s="9"/>
      <c r="AA252" s="17"/>
    </row>
    <row r="253" ht="15.75" customHeight="1">
      <c r="A253" s="9"/>
      <c r="B253" s="9"/>
      <c r="C253" s="9"/>
      <c r="D253" s="119"/>
      <c r="E253" s="119"/>
      <c r="F253" s="9"/>
      <c r="G253" s="9"/>
      <c r="H253" s="120"/>
      <c r="I253" s="120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9"/>
      <c r="Z253" s="9"/>
      <c r="AA253" s="17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X6:X8"/>
    <mergeCell ref="Y6:Y8"/>
    <mergeCell ref="Z6:Z8"/>
    <mergeCell ref="X11:X17"/>
    <mergeCell ref="Y11:Y17"/>
    <mergeCell ref="Z11:Z17"/>
    <mergeCell ref="Z22:Z23"/>
    <mergeCell ref="Y30:Y32"/>
    <mergeCell ref="Z30:Z32"/>
    <mergeCell ref="X24:X25"/>
    <mergeCell ref="Y24:Y25"/>
    <mergeCell ref="Z24:Z25"/>
    <mergeCell ref="X28:X29"/>
    <mergeCell ref="Y28:Y29"/>
    <mergeCell ref="Z28:Z29"/>
    <mergeCell ref="X30:X32"/>
    <mergeCell ref="X33:X34"/>
    <mergeCell ref="Y33:Y34"/>
    <mergeCell ref="Z33:Z34"/>
    <mergeCell ref="X35:X36"/>
    <mergeCell ref="Y35:Y36"/>
    <mergeCell ref="Z35:Z36"/>
    <mergeCell ref="X38:X40"/>
    <mergeCell ref="F50:O50"/>
    <mergeCell ref="F51:O51"/>
    <mergeCell ref="F52:O52"/>
    <mergeCell ref="F53:O53"/>
    <mergeCell ref="Y38:Y40"/>
    <mergeCell ref="Z38:Z40"/>
    <mergeCell ref="Z42:Z45"/>
    <mergeCell ref="X43:X45"/>
    <mergeCell ref="Y43:Y45"/>
    <mergeCell ref="F48:O48"/>
    <mergeCell ref="F49:O49"/>
  </mergeCells>
  <conditionalFormatting sqref="H2:J3 H18:J18">
    <cfRule type="cellIs" dxfId="0" priority="1" operator="lessThan">
      <formula>0</formula>
    </cfRule>
  </conditionalFormatting>
  <conditionalFormatting sqref="H2:J3 H18:J18">
    <cfRule type="cellIs" dxfId="1" priority="2" operator="greaterThan">
      <formula>0</formula>
    </cfRule>
  </conditionalFormatting>
  <conditionalFormatting sqref="H2:J3 H18:J18">
    <cfRule type="cellIs" dxfId="1" priority="3" operator="greaterThan">
      <formula>0</formula>
    </cfRule>
  </conditionalFormatting>
  <printOptions horizontalCentered="1"/>
  <pageMargins bottom="0.7480314960629921" footer="0.0" header="0.0" left="0.2362204724409449" right="0.2362204724409449" top="0.7480314960629921"/>
  <pageSetup fitToHeight="0" paperSize="9" orientation="landscape"/>
  <headerFooter>
    <oddHeader>&amp;L000000&amp;A Transport of Thailand (2004 - 2021)</oddHeader>
  </headerFooter>
  <drawing r:id="rId2"/>
  <legacyDrawing r:id="rId3"/>
  <extLst>
    <ext uri="{05C60535-1F16-4fd2-B633-F4F36F0B64E0}">
      <x14:sparklineGroups>
        <x14:sparklineGroup displayEmptyCellsAs="gap">
          <x14:colorSeries rgb="FF0070C0"/>
          <x14:sparklines>
            <x14:sparkline>
              <xm:f>'2021-Road'!F6:W6</xm:f>
              <xm:sqref>D6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'2021-Road'!F7:W7</xm:f>
              <xm:sqref>D7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'2021-Road'!F8:W8</xm:f>
              <xm:sqref>D8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'2021-Road'!F9:W9</xm:f>
              <xm:sqref>D9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'2021-Road'!F11:W11</xm:f>
              <xm:sqref>D11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'2021-Road'!F12:W12</xm:f>
              <xm:sqref>D12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'2021-Road'!F13:W13</xm:f>
              <xm:sqref>D13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'2021-Road'!F14:W14</xm:f>
              <xm:sqref>D14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'2021-Road'!F15:W15</xm:f>
              <xm:sqref>D15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'2021-Road'!F16:W16</xm:f>
              <xm:sqref>D16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'2021-Road'!F17:W17</xm:f>
              <xm:sqref>D17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'2021-Road'!F19:W19</xm:f>
              <xm:sqref>D19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'2021-Road'!F20:W20</xm:f>
              <xm:sqref>D20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'2021-Road'!F21:W21</xm:f>
              <xm:sqref>D21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'2021-Road'!F22:W22</xm:f>
              <xm:sqref>D22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'2021-Road'!F23:W23</xm:f>
              <xm:sqref>D23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'2021-Road'!F24:W24</xm:f>
              <xm:sqref>D24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'2021-Road'!F25:W25</xm:f>
              <xm:sqref>D25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'2021-Road'!F27:W27</xm:f>
              <xm:sqref>D27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'2021-Road'!F28:W28</xm:f>
              <xm:sqref>D28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'2021-Road'!F29:W29</xm:f>
              <xm:sqref>D29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'2021-Road'!F30:W30</xm:f>
              <xm:sqref>D30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'2021-Road'!F31:W31</xm:f>
              <xm:sqref>D31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'2021-Road'!F32:W32</xm:f>
              <xm:sqref>D32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'2021-Road'!F33:W33</xm:f>
              <xm:sqref>D33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'2021-Road'!F34:W34</xm:f>
              <xm:sqref>D34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'2021-Road'!F35:W35</xm:f>
              <xm:sqref>D35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'2021-Road'!F36:W36</xm:f>
              <xm:sqref>D36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'2021-Road'!F38:W38</xm:f>
              <xm:sqref>D38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'2021-Road'!F39:W39</xm:f>
              <xm:sqref>D39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'2021-Road'!F40:W40</xm:f>
              <xm:sqref>D40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'2021-Road'!F42:W42</xm:f>
              <xm:sqref>D42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'2021-Road'!F43:W43</xm:f>
              <xm:sqref>D43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'2021-Road'!F44:W44</xm:f>
              <xm:sqref>D44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'2021-Road'!F45:W45</xm:f>
              <xm:sqref>D45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1.22" defaultRowHeight="15.0"/>
  <cols>
    <col customWidth="1" min="1" max="1" width="1.78"/>
    <col customWidth="1" min="2" max="2" width="4.89"/>
    <col customWidth="1" min="3" max="3" width="19.11"/>
    <col customWidth="1" min="4" max="4" width="8.78"/>
    <col customWidth="1" min="5" max="5" width="10.56"/>
    <col customWidth="1" min="6" max="23" width="6.67"/>
    <col customWidth="1" min="24" max="24" width="12.89"/>
    <col customWidth="1" min="25" max="25" width="8.22"/>
    <col customWidth="1" min="26" max="26" width="19.89"/>
    <col customWidth="1" min="27" max="27" width="22.33"/>
  </cols>
  <sheetData>
    <row r="1" ht="15.75" customHeight="1">
      <c r="A1" s="1"/>
      <c r="B1" s="97"/>
      <c r="C1" s="9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  <c r="AA1" s="1"/>
    </row>
    <row r="2" ht="15.75" customHeight="1">
      <c r="A2" s="1"/>
      <c r="B2" s="5"/>
      <c r="C2" s="6" t="s">
        <v>160</v>
      </c>
      <c r="D2" s="5"/>
      <c r="E2" s="5"/>
      <c r="F2" s="5"/>
      <c r="G2" s="5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5"/>
      <c r="Z2" s="9"/>
      <c r="AA2" s="1"/>
    </row>
    <row r="3" ht="15.75" customHeight="1">
      <c r="A3" s="9"/>
      <c r="B3" s="5"/>
      <c r="C3" s="5"/>
      <c r="D3" s="10"/>
      <c r="E3" s="5"/>
      <c r="F3" s="5"/>
      <c r="G3" s="5"/>
      <c r="H3" s="11"/>
      <c r="I3" s="7"/>
      <c r="J3" s="8"/>
      <c r="K3" s="8"/>
      <c r="L3" s="8"/>
      <c r="M3" s="8"/>
      <c r="N3" s="12"/>
      <c r="O3" s="13"/>
      <c r="P3" s="13"/>
      <c r="Q3" s="14" t="s">
        <v>2</v>
      </c>
      <c r="R3" s="14"/>
      <c r="S3" s="14"/>
      <c r="T3" s="14"/>
      <c r="U3" s="14"/>
      <c r="V3" s="14"/>
      <c r="W3" s="14"/>
      <c r="X3" s="15">
        <v>513120.0</v>
      </c>
      <c r="Y3" s="16" t="s">
        <v>3</v>
      </c>
      <c r="Z3" s="9"/>
      <c r="AA3" s="9"/>
    </row>
    <row r="4" ht="85.5" customHeight="1">
      <c r="A4" s="9"/>
      <c r="B4" s="122" t="s">
        <v>4</v>
      </c>
      <c r="C4" s="19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0" t="s">
        <v>23</v>
      </c>
      <c r="V4" s="20" t="s">
        <v>24</v>
      </c>
      <c r="W4" s="20" t="s">
        <v>25</v>
      </c>
      <c r="X4" s="19" t="s">
        <v>27</v>
      </c>
      <c r="Y4" s="19" t="s">
        <v>28</v>
      </c>
      <c r="Z4" s="19" t="s">
        <v>29</v>
      </c>
      <c r="AA4" s="9"/>
    </row>
    <row r="5" ht="15.75" customHeight="1">
      <c r="A5" s="9"/>
      <c r="B5" s="23" t="s">
        <v>30</v>
      </c>
      <c r="C5" s="53" t="s">
        <v>161</v>
      </c>
      <c r="D5" s="25"/>
      <c r="E5" s="28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28"/>
      <c r="Y5" s="28"/>
      <c r="Z5" s="25"/>
      <c r="AA5" s="9"/>
    </row>
    <row r="6" ht="43.5" customHeight="1">
      <c r="A6" s="9"/>
      <c r="B6" s="29" t="s">
        <v>162</v>
      </c>
      <c r="C6" s="30" t="s">
        <v>163</v>
      </c>
      <c r="D6" s="31"/>
      <c r="E6" s="30" t="s">
        <v>34</v>
      </c>
      <c r="F6" s="66">
        <v>4091.346</v>
      </c>
      <c r="G6" s="66">
        <v>4091.346</v>
      </c>
      <c r="H6" s="66">
        <v>4091.346</v>
      </c>
      <c r="I6" s="66">
        <v>4091.346</v>
      </c>
      <c r="J6" s="66">
        <v>4093.546</v>
      </c>
      <c r="K6" s="66">
        <v>4122.046</v>
      </c>
      <c r="L6" s="66">
        <v>4122.046</v>
      </c>
      <c r="M6" s="66">
        <v>4122.046</v>
      </c>
      <c r="N6" s="66">
        <v>4128.016</v>
      </c>
      <c r="O6" s="66">
        <v>4128.016</v>
      </c>
      <c r="P6" s="66">
        <v>4128.016</v>
      </c>
      <c r="Q6" s="66">
        <v>4151.016</v>
      </c>
      <c r="R6" s="66">
        <v>4153.816</v>
      </c>
      <c r="S6" s="66">
        <v>4632.684000000001</v>
      </c>
      <c r="T6" s="66">
        <v>4644.684000000001</v>
      </c>
      <c r="U6" s="66">
        <v>4952.269</v>
      </c>
      <c r="V6" s="66">
        <v>4997.91</v>
      </c>
      <c r="W6" s="66">
        <v>5012.94</v>
      </c>
      <c r="X6" s="68" t="s">
        <v>35</v>
      </c>
      <c r="Y6" s="68" t="s">
        <v>36</v>
      </c>
      <c r="Z6" s="30"/>
      <c r="AA6" s="9"/>
    </row>
    <row r="7" ht="54.75" customHeight="1">
      <c r="A7" s="9"/>
      <c r="B7" s="38" t="s">
        <v>164</v>
      </c>
      <c r="C7" s="39" t="s">
        <v>165</v>
      </c>
      <c r="D7" s="40"/>
      <c r="E7" s="39" t="s">
        <v>34</v>
      </c>
      <c r="F7" s="73">
        <v>90.35</v>
      </c>
      <c r="G7" s="73">
        <v>90.35</v>
      </c>
      <c r="H7" s="73">
        <v>172.906</v>
      </c>
      <c r="I7" s="73">
        <v>172.906</v>
      </c>
      <c r="J7" s="73">
        <v>172.906</v>
      </c>
      <c r="K7" s="73">
        <v>172.906</v>
      </c>
      <c r="L7" s="73">
        <v>172.906</v>
      </c>
      <c r="M7" s="73">
        <v>251.83</v>
      </c>
      <c r="N7" s="73">
        <v>251.83</v>
      </c>
      <c r="O7" s="73">
        <v>251.83</v>
      </c>
      <c r="P7" s="73">
        <v>251.83</v>
      </c>
      <c r="Q7" s="73">
        <v>251.83</v>
      </c>
      <c r="R7" s="73">
        <v>251.83</v>
      </c>
      <c r="S7" s="73">
        <v>251.83</v>
      </c>
      <c r="T7" s="73">
        <v>251.83</v>
      </c>
      <c r="U7" s="73">
        <v>545.048</v>
      </c>
      <c r="V7" s="73">
        <v>551.34</v>
      </c>
      <c r="W7" s="73">
        <v>543.0</v>
      </c>
      <c r="X7" s="63" t="s">
        <v>35</v>
      </c>
      <c r="Y7" s="63" t="s">
        <v>36</v>
      </c>
      <c r="Z7" s="30" t="s">
        <v>388</v>
      </c>
      <c r="AA7" s="9"/>
    </row>
    <row r="8" ht="49.5" customHeight="1">
      <c r="A8" s="9"/>
      <c r="B8" s="29" t="s">
        <v>167</v>
      </c>
      <c r="C8" s="30" t="s">
        <v>168</v>
      </c>
      <c r="D8" s="31"/>
      <c r="E8" s="30" t="s">
        <v>34</v>
      </c>
      <c r="F8" s="66">
        <v>48.75</v>
      </c>
      <c r="G8" s="66">
        <v>48.75</v>
      </c>
      <c r="H8" s="66">
        <v>48.75</v>
      </c>
      <c r="I8" s="66">
        <v>48.75</v>
      </c>
      <c r="J8" s="66">
        <v>50.95</v>
      </c>
      <c r="K8" s="66">
        <v>79.45</v>
      </c>
      <c r="L8" s="66">
        <v>79.45</v>
      </c>
      <c r="M8" s="66">
        <v>79.45</v>
      </c>
      <c r="N8" s="66">
        <v>85.25</v>
      </c>
      <c r="O8" s="66">
        <v>85.25</v>
      </c>
      <c r="P8" s="66">
        <v>85.25</v>
      </c>
      <c r="Q8" s="66">
        <v>108.25</v>
      </c>
      <c r="R8" s="66">
        <v>109.8</v>
      </c>
      <c r="S8" s="66">
        <v>124.8</v>
      </c>
      <c r="T8" s="66">
        <v>136.8</v>
      </c>
      <c r="U8" s="66">
        <v>151.0</v>
      </c>
      <c r="V8" s="66">
        <v>183.38</v>
      </c>
      <c r="W8" s="66">
        <v>211.94</v>
      </c>
      <c r="X8" s="68" t="s">
        <v>35</v>
      </c>
      <c r="Y8" s="68" t="s">
        <v>36</v>
      </c>
      <c r="Z8" s="30"/>
      <c r="AA8" s="9"/>
    </row>
    <row r="9" ht="27.75" customHeight="1">
      <c r="A9" s="9"/>
      <c r="B9" s="38" t="s">
        <v>169</v>
      </c>
      <c r="C9" s="39" t="s">
        <v>170</v>
      </c>
      <c r="D9" s="40"/>
      <c r="E9" s="39" t="s">
        <v>34</v>
      </c>
      <c r="F9" s="126">
        <v>48.75</v>
      </c>
      <c r="G9" s="126">
        <v>48.75</v>
      </c>
      <c r="H9" s="126">
        <v>48.75</v>
      </c>
      <c r="I9" s="126">
        <v>48.75</v>
      </c>
      <c r="J9" s="126">
        <v>50.95</v>
      </c>
      <c r="K9" s="126">
        <v>79.45</v>
      </c>
      <c r="L9" s="126">
        <v>79.45</v>
      </c>
      <c r="M9" s="126">
        <v>79.45</v>
      </c>
      <c r="N9" s="126">
        <v>85.25</v>
      </c>
      <c r="O9" s="126">
        <v>85.25</v>
      </c>
      <c r="P9" s="126">
        <v>85.25</v>
      </c>
      <c r="Q9" s="126">
        <v>108.25</v>
      </c>
      <c r="R9" s="126">
        <v>109.8</v>
      </c>
      <c r="S9" s="126">
        <v>109.8</v>
      </c>
      <c r="T9" s="126">
        <v>121.8</v>
      </c>
      <c r="U9" s="126">
        <v>136.0</v>
      </c>
      <c r="V9" s="126">
        <v>168.38</v>
      </c>
      <c r="W9" s="126">
        <v>170.38</v>
      </c>
      <c r="X9" s="63" t="s">
        <v>35</v>
      </c>
      <c r="Y9" s="63" t="s">
        <v>36</v>
      </c>
      <c r="Z9" s="39"/>
      <c r="AA9" s="9"/>
    </row>
    <row r="10" ht="15.75" customHeight="1">
      <c r="A10" s="9"/>
      <c r="B10" s="23" t="s">
        <v>45</v>
      </c>
      <c r="C10" s="53" t="s">
        <v>171</v>
      </c>
      <c r="D10" s="25"/>
      <c r="E10" s="28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28"/>
      <c r="Y10" s="28"/>
      <c r="Z10" s="25"/>
      <c r="AA10" s="9"/>
    </row>
    <row r="11" ht="26.25" customHeight="1">
      <c r="A11" s="9"/>
      <c r="B11" s="29" t="s">
        <v>172</v>
      </c>
      <c r="C11" s="30" t="s">
        <v>173</v>
      </c>
      <c r="D11" s="31"/>
      <c r="E11" s="30" t="s">
        <v>174</v>
      </c>
      <c r="F11" s="32">
        <v>391.0</v>
      </c>
      <c r="G11" s="32">
        <v>415.0</v>
      </c>
      <c r="H11" s="32">
        <v>408.0</v>
      </c>
      <c r="I11" s="32">
        <v>403.0</v>
      </c>
      <c r="J11" s="32">
        <v>401.0</v>
      </c>
      <c r="K11" s="32">
        <v>401.0</v>
      </c>
      <c r="L11" s="32">
        <v>415.0</v>
      </c>
      <c r="M11" s="32">
        <v>410.0</v>
      </c>
      <c r="N11" s="32">
        <v>418.0</v>
      </c>
      <c r="O11" s="32">
        <v>418.0</v>
      </c>
      <c r="P11" s="32">
        <v>418.0</v>
      </c>
      <c r="Q11" s="32">
        <v>425.0</v>
      </c>
      <c r="R11" s="32">
        <v>470.0</v>
      </c>
      <c r="S11" s="32">
        <v>454.0</v>
      </c>
      <c r="T11" s="32">
        <v>454.0</v>
      </c>
      <c r="U11" s="32">
        <v>556.0</v>
      </c>
      <c r="V11" s="32">
        <v>609.0</v>
      </c>
      <c r="W11" s="32">
        <v>658.0</v>
      </c>
      <c r="X11" s="55" t="s">
        <v>35</v>
      </c>
      <c r="Y11" s="55" t="s">
        <v>175</v>
      </c>
      <c r="Z11" s="76"/>
      <c r="AA11" s="9"/>
    </row>
    <row r="12" ht="15.75" customHeight="1">
      <c r="A12" s="9"/>
      <c r="B12" s="132" t="s">
        <v>176</v>
      </c>
      <c r="C12" s="39" t="s">
        <v>177</v>
      </c>
      <c r="D12" s="40"/>
      <c r="E12" s="39" t="s">
        <v>174</v>
      </c>
      <c r="F12" s="41">
        <v>1401.0</v>
      </c>
      <c r="G12" s="41">
        <v>1442.0</v>
      </c>
      <c r="H12" s="41">
        <v>1464.0</v>
      </c>
      <c r="I12" s="41">
        <v>1463.0</v>
      </c>
      <c r="J12" s="41">
        <v>1461.0</v>
      </c>
      <c r="K12" s="41">
        <v>1458.0</v>
      </c>
      <c r="L12" s="41">
        <v>1479.0</v>
      </c>
      <c r="M12" s="41">
        <v>1510.0</v>
      </c>
      <c r="N12" s="41">
        <v>1522.0</v>
      </c>
      <c r="O12" s="41">
        <v>1536.0</v>
      </c>
      <c r="P12" s="41">
        <v>1556.0</v>
      </c>
      <c r="Q12" s="41">
        <v>1553.0</v>
      </c>
      <c r="R12" s="41">
        <v>1559.0</v>
      </c>
      <c r="S12" s="41">
        <v>1674.0</v>
      </c>
      <c r="T12" s="41">
        <v>1672.0</v>
      </c>
      <c r="U12" s="41">
        <v>1834.0</v>
      </c>
      <c r="V12" s="41">
        <v>1934.0</v>
      </c>
      <c r="W12" s="41">
        <v>2073.0</v>
      </c>
      <c r="X12" s="48"/>
      <c r="Y12" s="48"/>
      <c r="Z12" s="48"/>
      <c r="AA12" s="9"/>
    </row>
    <row r="13" ht="33.0" customHeight="1">
      <c r="A13" s="9"/>
      <c r="B13" s="29" t="s">
        <v>178</v>
      </c>
      <c r="C13" s="30" t="s">
        <v>179</v>
      </c>
      <c r="D13" s="31"/>
      <c r="E13" s="30" t="s">
        <v>174</v>
      </c>
      <c r="F13" s="32">
        <v>6900.0</v>
      </c>
      <c r="G13" s="32">
        <v>6693.0</v>
      </c>
      <c r="H13" s="32">
        <v>6692.0</v>
      </c>
      <c r="I13" s="32">
        <v>6692.0</v>
      </c>
      <c r="J13" s="32">
        <v>6690.0</v>
      </c>
      <c r="K13" s="32">
        <v>6797.0</v>
      </c>
      <c r="L13" s="32">
        <v>6069.0</v>
      </c>
      <c r="M13" s="32">
        <v>6016.0</v>
      </c>
      <c r="N13" s="32">
        <v>5637.0</v>
      </c>
      <c r="O13" s="32">
        <v>5647.0</v>
      </c>
      <c r="P13" s="32">
        <v>5647.0</v>
      </c>
      <c r="Q13" s="32">
        <v>5100.0</v>
      </c>
      <c r="R13" s="32">
        <v>4900.0</v>
      </c>
      <c r="S13" s="32">
        <v>5038.0</v>
      </c>
      <c r="T13" s="32">
        <v>5000.0</v>
      </c>
      <c r="U13" s="32">
        <v>4999.0</v>
      </c>
      <c r="V13" s="32">
        <v>4780.0</v>
      </c>
      <c r="W13" s="32">
        <v>4271.0</v>
      </c>
      <c r="X13" s="68" t="s">
        <v>35</v>
      </c>
      <c r="Y13" s="68" t="s">
        <v>180</v>
      </c>
      <c r="Z13" s="242"/>
      <c r="AA13" s="9"/>
    </row>
    <row r="14" ht="15.75" customHeight="1">
      <c r="A14" s="9"/>
      <c r="B14" s="23" t="s">
        <v>63</v>
      </c>
      <c r="C14" s="53" t="s">
        <v>181</v>
      </c>
      <c r="D14" s="25"/>
      <c r="E14" s="28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28"/>
      <c r="Y14" s="28"/>
      <c r="Z14" s="25"/>
      <c r="AA14" s="9"/>
    </row>
    <row r="15" ht="26.25" customHeight="1">
      <c r="A15" s="9"/>
      <c r="B15" s="132" t="s">
        <v>182</v>
      </c>
      <c r="C15" s="134" t="s">
        <v>183</v>
      </c>
      <c r="D15" s="40"/>
      <c r="E15" s="39" t="s">
        <v>184</v>
      </c>
      <c r="F15" s="49">
        <v>191.96348</v>
      </c>
      <c r="G15" s="49">
        <v>233.072899</v>
      </c>
      <c r="H15" s="49">
        <v>246.352952</v>
      </c>
      <c r="I15" s="49">
        <v>236.572975</v>
      </c>
      <c r="J15" s="49">
        <v>246.292996</v>
      </c>
      <c r="K15" s="49">
        <v>251.233258</v>
      </c>
      <c r="L15" s="49">
        <v>253.746236</v>
      </c>
      <c r="M15" s="49">
        <v>292.265608</v>
      </c>
      <c r="N15" s="49">
        <v>330.643542</v>
      </c>
      <c r="O15" s="49">
        <v>347.919609</v>
      </c>
      <c r="P15" s="49">
        <v>365.276959</v>
      </c>
      <c r="Q15" s="49">
        <v>379.311875</v>
      </c>
      <c r="R15" s="49">
        <v>395.032233</v>
      </c>
      <c r="S15" s="49">
        <v>418.127056</v>
      </c>
      <c r="T15" s="49">
        <v>432.113246</v>
      </c>
      <c r="U15" s="49">
        <v>438.55248</v>
      </c>
      <c r="V15" s="49">
        <v>297.013414</v>
      </c>
      <c r="W15" s="49">
        <v>154.78547</v>
      </c>
      <c r="X15" s="83" t="s">
        <v>35</v>
      </c>
      <c r="Y15" s="83" t="s">
        <v>175</v>
      </c>
      <c r="Z15" s="165"/>
      <c r="AA15" s="9"/>
    </row>
    <row r="16" ht="26.25" customHeight="1">
      <c r="A16" s="9"/>
      <c r="B16" s="29" t="s">
        <v>185</v>
      </c>
      <c r="C16" s="30" t="s">
        <v>186</v>
      </c>
      <c r="D16" s="31"/>
      <c r="E16" s="30" t="s">
        <v>187</v>
      </c>
      <c r="F16" s="32">
        <v>10079.35813</v>
      </c>
      <c r="G16" s="32">
        <v>10076.54436</v>
      </c>
      <c r="H16" s="32">
        <v>9970.90671</v>
      </c>
      <c r="I16" s="32">
        <v>9242.948209</v>
      </c>
      <c r="J16" s="32">
        <v>9794.444762</v>
      </c>
      <c r="K16" s="32">
        <v>9857.633747</v>
      </c>
      <c r="L16" s="32">
        <v>9415.106463</v>
      </c>
      <c r="M16" s="32">
        <v>9276.450226</v>
      </c>
      <c r="N16" s="32">
        <v>9665.569276</v>
      </c>
      <c r="O16" s="32">
        <v>9133.462468</v>
      </c>
      <c r="P16" s="32">
        <v>9010.60329</v>
      </c>
      <c r="Q16" s="32">
        <v>8855.906836</v>
      </c>
      <c r="R16" s="32">
        <v>8932.579138</v>
      </c>
      <c r="S16" s="32">
        <v>9481.557344</v>
      </c>
      <c r="T16" s="32">
        <v>9069.518682</v>
      </c>
      <c r="U16" s="32">
        <v>9080.136749</v>
      </c>
      <c r="V16" s="32">
        <v>5875.504883</v>
      </c>
      <c r="W16" s="32">
        <v>2986.129632</v>
      </c>
      <c r="X16" s="48"/>
      <c r="Y16" s="48"/>
      <c r="Z16" s="69"/>
      <c r="AA16" s="9"/>
    </row>
    <row r="17" ht="15.75" customHeight="1">
      <c r="A17" s="9"/>
      <c r="B17" s="132" t="s">
        <v>188</v>
      </c>
      <c r="C17" s="39" t="s">
        <v>84</v>
      </c>
      <c r="D17" s="40"/>
      <c r="E17" s="39" t="s">
        <v>85</v>
      </c>
      <c r="F17" s="41">
        <v>12883.0</v>
      </c>
      <c r="G17" s="41">
        <v>11760.0</v>
      </c>
      <c r="H17" s="41">
        <v>11579.0</v>
      </c>
      <c r="I17" s="41">
        <v>11055.0</v>
      </c>
      <c r="J17" s="41">
        <v>12807.096882</v>
      </c>
      <c r="K17" s="41">
        <v>11133.0</v>
      </c>
      <c r="L17" s="41">
        <v>11399.0</v>
      </c>
      <c r="M17" s="41">
        <v>10864.0</v>
      </c>
      <c r="N17" s="41">
        <v>10758.0</v>
      </c>
      <c r="O17" s="41">
        <v>11889.241</v>
      </c>
      <c r="P17" s="41">
        <v>10801.616</v>
      </c>
      <c r="Q17" s="41">
        <v>11387.582996</v>
      </c>
      <c r="R17" s="41">
        <v>11937.087</v>
      </c>
      <c r="S17" s="41">
        <v>11694.896</v>
      </c>
      <c r="T17" s="41">
        <v>10231.733</v>
      </c>
      <c r="U17" s="41">
        <v>10261.851</v>
      </c>
      <c r="V17" s="41">
        <v>11509.884</v>
      </c>
      <c r="W17" s="41">
        <v>11455.839</v>
      </c>
      <c r="X17" s="138" t="s">
        <v>35</v>
      </c>
      <c r="Y17" s="83" t="s">
        <v>180</v>
      </c>
      <c r="Z17" s="84"/>
      <c r="AA17" s="9"/>
    </row>
    <row r="18" ht="26.25" customHeight="1">
      <c r="A18" s="9"/>
      <c r="B18" s="29" t="s">
        <v>189</v>
      </c>
      <c r="C18" s="30" t="s">
        <v>88</v>
      </c>
      <c r="D18" s="31"/>
      <c r="E18" s="30" t="s">
        <v>89</v>
      </c>
      <c r="F18" s="32">
        <v>3414.0</v>
      </c>
      <c r="G18" s="32">
        <v>3002.0</v>
      </c>
      <c r="H18" s="32">
        <v>2904.0</v>
      </c>
      <c r="I18" s="32">
        <v>2688.0</v>
      </c>
      <c r="J18" s="32">
        <v>2856.8623312549994</v>
      </c>
      <c r="K18" s="32">
        <v>2533.0</v>
      </c>
      <c r="L18" s="32">
        <v>2582.0</v>
      </c>
      <c r="M18" s="32">
        <v>2455.0</v>
      </c>
      <c r="N18" s="32">
        <v>2342.0</v>
      </c>
      <c r="O18" s="32">
        <v>2566.43</v>
      </c>
      <c r="P18" s="32">
        <v>2294.932</v>
      </c>
      <c r="Q18" s="32">
        <v>2545.332</v>
      </c>
      <c r="R18" s="32">
        <v>2646.549581</v>
      </c>
      <c r="S18" s="32">
        <v>2846.14479</v>
      </c>
      <c r="T18" s="32">
        <v>2769.133101</v>
      </c>
      <c r="U18" s="32">
        <v>2623.631923</v>
      </c>
      <c r="V18" s="32">
        <v>2813.785532</v>
      </c>
      <c r="W18" s="32">
        <v>2672.973523</v>
      </c>
      <c r="X18" s="48"/>
      <c r="Y18" s="48"/>
      <c r="Z18" s="48"/>
      <c r="AA18" s="9"/>
    </row>
    <row r="19" ht="15.75" customHeight="1">
      <c r="A19" s="9"/>
      <c r="B19" s="23" t="s">
        <v>90</v>
      </c>
      <c r="C19" s="53" t="s">
        <v>190</v>
      </c>
      <c r="D19" s="25"/>
      <c r="E19" s="28"/>
      <c r="F19" s="26"/>
      <c r="G19" s="26"/>
      <c r="H19" s="26"/>
      <c r="I19" s="26"/>
      <c r="J19" s="26"/>
      <c r="K19" s="26"/>
      <c r="L19" s="26"/>
      <c r="M19" s="2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28"/>
      <c r="Y19" s="28"/>
      <c r="Z19" s="25"/>
      <c r="AA19" s="9"/>
    </row>
    <row r="20" ht="22.5" customHeight="1">
      <c r="A20" s="9"/>
      <c r="B20" s="132" t="s">
        <v>191</v>
      </c>
      <c r="C20" s="134" t="s">
        <v>192</v>
      </c>
      <c r="D20" s="40"/>
      <c r="E20" s="39" t="s">
        <v>85</v>
      </c>
      <c r="F20" s="41">
        <v>12883.0</v>
      </c>
      <c r="G20" s="41">
        <v>11760.0</v>
      </c>
      <c r="H20" s="41">
        <v>11579.0</v>
      </c>
      <c r="I20" s="41">
        <v>11055.0</v>
      </c>
      <c r="J20" s="41">
        <v>12807.096882</v>
      </c>
      <c r="K20" s="41">
        <v>11133.0</v>
      </c>
      <c r="L20" s="41">
        <v>11399.0</v>
      </c>
      <c r="M20" s="41">
        <v>10864.0</v>
      </c>
      <c r="N20" s="41">
        <v>10758.0</v>
      </c>
      <c r="O20" s="41">
        <v>11889.241</v>
      </c>
      <c r="P20" s="41">
        <v>10801.616</v>
      </c>
      <c r="Q20" s="41">
        <v>11387.582996</v>
      </c>
      <c r="R20" s="41">
        <v>11937.087</v>
      </c>
      <c r="S20" s="41">
        <v>11694.896</v>
      </c>
      <c r="T20" s="41">
        <v>10231.733</v>
      </c>
      <c r="U20" s="41">
        <v>10261.851</v>
      </c>
      <c r="V20" s="41">
        <v>11509.884</v>
      </c>
      <c r="W20" s="41">
        <v>11455.839</v>
      </c>
      <c r="X20" s="83" t="s">
        <v>35</v>
      </c>
      <c r="Y20" s="83" t="s">
        <v>180</v>
      </c>
      <c r="Z20" s="84"/>
      <c r="AA20" s="9"/>
    </row>
    <row r="21" ht="22.5" customHeight="1">
      <c r="A21" s="9"/>
      <c r="B21" s="29" t="s">
        <v>193</v>
      </c>
      <c r="C21" s="30" t="s">
        <v>194</v>
      </c>
      <c r="D21" s="31"/>
      <c r="E21" s="30" t="s">
        <v>89</v>
      </c>
      <c r="F21" s="32">
        <v>3414.0</v>
      </c>
      <c r="G21" s="32">
        <v>3002.0</v>
      </c>
      <c r="H21" s="32">
        <v>2904.0</v>
      </c>
      <c r="I21" s="32">
        <v>2688.0</v>
      </c>
      <c r="J21" s="32">
        <v>2856.8623312549994</v>
      </c>
      <c r="K21" s="32">
        <v>2533.0</v>
      </c>
      <c r="L21" s="32">
        <v>2582.0</v>
      </c>
      <c r="M21" s="32">
        <v>2455.0</v>
      </c>
      <c r="N21" s="32">
        <v>2342.0</v>
      </c>
      <c r="O21" s="32">
        <v>2566.43</v>
      </c>
      <c r="P21" s="32">
        <v>2294.932</v>
      </c>
      <c r="Q21" s="32">
        <v>2545.332</v>
      </c>
      <c r="R21" s="32">
        <v>2646.549581</v>
      </c>
      <c r="S21" s="32">
        <v>2846.14479</v>
      </c>
      <c r="T21" s="32">
        <v>2769.133101</v>
      </c>
      <c r="U21" s="32">
        <v>2623.631923</v>
      </c>
      <c r="V21" s="32">
        <v>2813.785532</v>
      </c>
      <c r="W21" s="32">
        <v>2672.973523</v>
      </c>
      <c r="X21" s="48"/>
      <c r="Y21" s="48"/>
      <c r="Z21" s="48"/>
      <c r="AA21" s="9"/>
    </row>
    <row r="22" ht="15.75" customHeight="1">
      <c r="A22" s="9"/>
      <c r="B22" s="132" t="s">
        <v>195</v>
      </c>
      <c r="C22" s="134" t="s">
        <v>196</v>
      </c>
      <c r="D22" s="40"/>
      <c r="E22" s="39" t="s">
        <v>85</v>
      </c>
      <c r="F22" s="141" t="s">
        <v>67</v>
      </c>
      <c r="G22" s="141" t="s">
        <v>67</v>
      </c>
      <c r="H22" s="141" t="s">
        <v>67</v>
      </c>
      <c r="I22" s="49">
        <v>77.0</v>
      </c>
      <c r="J22" s="49">
        <v>70.0</v>
      </c>
      <c r="K22" s="49">
        <v>24.0</v>
      </c>
      <c r="L22" s="49">
        <v>14.0</v>
      </c>
      <c r="M22" s="49">
        <v>13.0</v>
      </c>
      <c r="N22" s="49">
        <v>6.060571999999993</v>
      </c>
      <c r="O22" s="49">
        <v>5.347280000000001</v>
      </c>
      <c r="P22" s="49">
        <v>3.814581</v>
      </c>
      <c r="Q22" s="49">
        <v>1.6371549999999995</v>
      </c>
      <c r="R22" s="49">
        <v>1.8308819999999997</v>
      </c>
      <c r="S22" s="49">
        <v>3.255628000000001</v>
      </c>
      <c r="T22" s="49">
        <v>2.977988000000002</v>
      </c>
      <c r="U22" s="49">
        <v>25.728677999999974</v>
      </c>
      <c r="V22" s="90">
        <v>3.56</v>
      </c>
      <c r="W22" s="90">
        <v>3.558945</v>
      </c>
      <c r="X22" s="83" t="s">
        <v>35</v>
      </c>
      <c r="Y22" s="83" t="s">
        <v>113</v>
      </c>
      <c r="Z22" s="84"/>
      <c r="AA22" s="9"/>
    </row>
    <row r="23" ht="15.75" customHeight="1">
      <c r="A23" s="9"/>
      <c r="B23" s="29" t="s">
        <v>197</v>
      </c>
      <c r="C23" s="30" t="s">
        <v>198</v>
      </c>
      <c r="D23" s="31"/>
      <c r="E23" s="30" t="s">
        <v>85</v>
      </c>
      <c r="F23" s="144" t="s">
        <v>67</v>
      </c>
      <c r="G23" s="144" t="s">
        <v>67</v>
      </c>
      <c r="H23" s="144" t="s">
        <v>67</v>
      </c>
      <c r="I23" s="45">
        <v>685.0</v>
      </c>
      <c r="J23" s="45">
        <v>296.0</v>
      </c>
      <c r="K23" s="45">
        <v>164.0</v>
      </c>
      <c r="L23" s="45">
        <v>158.0</v>
      </c>
      <c r="M23" s="45">
        <v>133.0</v>
      </c>
      <c r="N23" s="45">
        <v>95.461</v>
      </c>
      <c r="O23" s="45">
        <v>90.0</v>
      </c>
      <c r="P23" s="45">
        <v>75.65880599999998</v>
      </c>
      <c r="Q23" s="45">
        <v>124.26941900000003</v>
      </c>
      <c r="R23" s="45">
        <v>221.19651599999997</v>
      </c>
      <c r="S23" s="45">
        <v>320.91826199999997</v>
      </c>
      <c r="T23" s="45">
        <v>398.95934499999976</v>
      </c>
      <c r="U23" s="45">
        <v>387.46453099999985</v>
      </c>
      <c r="V23" s="45">
        <v>308.83</v>
      </c>
      <c r="W23" s="45">
        <v>376.15021</v>
      </c>
      <c r="X23" s="48"/>
      <c r="Y23" s="48"/>
      <c r="Z23" s="48"/>
      <c r="AA23" s="9"/>
    </row>
    <row r="24" ht="15.75" customHeight="1">
      <c r="A24" s="9"/>
      <c r="B24" s="23" t="s">
        <v>116</v>
      </c>
      <c r="C24" s="53" t="s">
        <v>199</v>
      </c>
      <c r="D24" s="25"/>
      <c r="E24" s="28"/>
      <c r="F24" s="26"/>
      <c r="G24" s="26"/>
      <c r="H24" s="26"/>
      <c r="I24" s="26"/>
      <c r="J24" s="26"/>
      <c r="K24" s="26"/>
      <c r="L24" s="26"/>
      <c r="M24" s="26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28"/>
      <c r="Y24" s="28"/>
      <c r="Z24" s="25"/>
      <c r="AA24" s="9"/>
    </row>
    <row r="25" ht="15.75" customHeight="1">
      <c r="A25" s="9"/>
      <c r="B25" s="132" t="s">
        <v>200</v>
      </c>
      <c r="C25" s="134" t="s">
        <v>201</v>
      </c>
      <c r="D25" s="40"/>
      <c r="E25" s="39" t="s">
        <v>202</v>
      </c>
      <c r="F25" s="41">
        <v>853.0</v>
      </c>
      <c r="G25" s="41">
        <v>768.0</v>
      </c>
      <c r="H25" s="41">
        <v>742.0</v>
      </c>
      <c r="I25" s="41">
        <v>555.0</v>
      </c>
      <c r="J25" s="41">
        <v>565.0</v>
      </c>
      <c r="K25" s="41">
        <v>507.0</v>
      </c>
      <c r="L25" s="41">
        <v>541.0</v>
      </c>
      <c r="M25" s="41">
        <v>568.0</v>
      </c>
      <c r="N25" s="41">
        <v>561.0</v>
      </c>
      <c r="O25" s="41">
        <v>547.0</v>
      </c>
      <c r="P25" s="41">
        <v>552.0</v>
      </c>
      <c r="Q25" s="41">
        <v>364.0</v>
      </c>
      <c r="R25" s="41">
        <v>409.0</v>
      </c>
      <c r="S25" s="41">
        <v>370.0</v>
      </c>
      <c r="T25" s="41">
        <v>350.0</v>
      </c>
      <c r="U25" s="41">
        <v>329.0</v>
      </c>
      <c r="V25" s="41">
        <v>280.0</v>
      </c>
      <c r="W25" s="41">
        <v>304.0</v>
      </c>
      <c r="X25" s="145" t="s">
        <v>35</v>
      </c>
      <c r="Y25" s="83" t="s">
        <v>175</v>
      </c>
      <c r="Z25" s="84"/>
      <c r="AA25" s="9"/>
    </row>
    <row r="26" ht="27.75" customHeight="1">
      <c r="A26" s="9"/>
      <c r="B26" s="29" t="s">
        <v>203</v>
      </c>
      <c r="C26" s="30" t="s">
        <v>204</v>
      </c>
      <c r="D26" s="31"/>
      <c r="E26" s="30" t="s">
        <v>124</v>
      </c>
      <c r="F26" s="32">
        <v>152.0</v>
      </c>
      <c r="G26" s="32">
        <v>191.0</v>
      </c>
      <c r="H26" s="32">
        <v>158.0</v>
      </c>
      <c r="I26" s="32">
        <v>240.0</v>
      </c>
      <c r="J26" s="32">
        <v>173.0</v>
      </c>
      <c r="K26" s="32">
        <v>177.0</v>
      </c>
      <c r="L26" s="32">
        <v>140.0</v>
      </c>
      <c r="M26" s="32">
        <v>114.0</v>
      </c>
      <c r="N26" s="32">
        <v>113.0</v>
      </c>
      <c r="O26" s="32">
        <v>91.0</v>
      </c>
      <c r="P26" s="32">
        <v>101.0</v>
      </c>
      <c r="Q26" s="32">
        <v>75.0</v>
      </c>
      <c r="R26" s="32">
        <v>96.0</v>
      </c>
      <c r="S26" s="32">
        <v>67.0</v>
      </c>
      <c r="T26" s="32">
        <v>73.0</v>
      </c>
      <c r="U26" s="32">
        <v>103.0</v>
      </c>
      <c r="V26" s="32">
        <v>79.0</v>
      </c>
      <c r="W26" s="32">
        <v>56.0</v>
      </c>
      <c r="X26" s="44"/>
      <c r="Y26" s="44"/>
      <c r="Z26" s="44"/>
      <c r="AA26" s="9"/>
    </row>
    <row r="27" ht="27.75" customHeight="1">
      <c r="A27" s="9"/>
      <c r="B27" s="132" t="s">
        <v>205</v>
      </c>
      <c r="C27" s="134" t="s">
        <v>206</v>
      </c>
      <c r="D27" s="40"/>
      <c r="E27" s="39" t="s">
        <v>124</v>
      </c>
      <c r="F27" s="41">
        <v>383.0</v>
      </c>
      <c r="G27" s="41">
        <v>395.0</v>
      </c>
      <c r="H27" s="41">
        <v>428.0</v>
      </c>
      <c r="I27" s="41">
        <v>438.0</v>
      </c>
      <c r="J27" s="41">
        <v>263.0</v>
      </c>
      <c r="K27" s="41">
        <v>316.0</v>
      </c>
      <c r="L27" s="41">
        <v>317.0</v>
      </c>
      <c r="M27" s="41">
        <v>287.0</v>
      </c>
      <c r="N27" s="41">
        <v>249.0</v>
      </c>
      <c r="O27" s="41">
        <v>222.0</v>
      </c>
      <c r="P27" s="41">
        <v>258.0</v>
      </c>
      <c r="Q27" s="41">
        <v>166.0</v>
      </c>
      <c r="R27" s="41">
        <v>260.0</v>
      </c>
      <c r="S27" s="41">
        <v>113.0</v>
      </c>
      <c r="T27" s="41">
        <v>97.0</v>
      </c>
      <c r="U27" s="41">
        <v>115.0</v>
      </c>
      <c r="V27" s="41">
        <v>151.0</v>
      </c>
      <c r="W27" s="41">
        <v>52.0</v>
      </c>
      <c r="X27" s="48"/>
      <c r="Y27" s="48"/>
      <c r="Z27" s="48"/>
      <c r="AA27" s="9"/>
    </row>
    <row r="28" ht="15.75" customHeight="1">
      <c r="A28" s="9"/>
      <c r="B28" s="23" t="s">
        <v>127</v>
      </c>
      <c r="C28" s="53" t="s">
        <v>128</v>
      </c>
      <c r="D28" s="25"/>
      <c r="E28" s="28"/>
      <c r="F28" s="26"/>
      <c r="G28" s="26"/>
      <c r="H28" s="26"/>
      <c r="I28" s="26"/>
      <c r="J28" s="26"/>
      <c r="K28" s="26"/>
      <c r="L28" s="26"/>
      <c r="M28" s="26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28"/>
      <c r="Y28" s="28"/>
      <c r="Z28" s="25"/>
      <c r="AA28" s="9"/>
    </row>
    <row r="29" ht="15.75" customHeight="1">
      <c r="A29" s="9"/>
      <c r="B29" s="29" t="s">
        <v>207</v>
      </c>
      <c r="C29" s="30" t="s">
        <v>130</v>
      </c>
      <c r="D29" s="31"/>
      <c r="E29" s="30" t="s">
        <v>131</v>
      </c>
      <c r="F29" s="87">
        <v>0.30660000000000004</v>
      </c>
      <c r="G29" s="87">
        <v>0.3075</v>
      </c>
      <c r="H29" s="87">
        <v>0.3075</v>
      </c>
      <c r="I29" s="87">
        <v>0.3075</v>
      </c>
      <c r="J29" s="87">
        <v>0.2816</v>
      </c>
      <c r="K29" s="87">
        <v>0.2657</v>
      </c>
      <c r="L29" s="87">
        <v>0.2508</v>
      </c>
      <c r="M29" s="87">
        <v>0.2365</v>
      </c>
      <c r="N29" s="87">
        <v>0.2318</v>
      </c>
      <c r="O29" s="87">
        <v>0.2282</v>
      </c>
      <c r="P29" s="87">
        <v>0.21506</v>
      </c>
      <c r="Q29" s="87">
        <v>0.22324000000000002</v>
      </c>
      <c r="R29" s="87">
        <v>0.19603</v>
      </c>
      <c r="S29" s="87">
        <v>0.24002</v>
      </c>
      <c r="T29" s="87">
        <v>0.23172</v>
      </c>
      <c r="U29" s="238">
        <v>0.2533</v>
      </c>
      <c r="V29" s="87"/>
      <c r="W29" s="87"/>
      <c r="X29" s="68" t="s">
        <v>208</v>
      </c>
      <c r="Y29" s="68" t="s">
        <v>132</v>
      </c>
      <c r="Z29" s="76" t="s">
        <v>133</v>
      </c>
      <c r="AA29" s="146" t="s">
        <v>382</v>
      </c>
    </row>
    <row r="30" ht="30.75" customHeight="1">
      <c r="A30" s="9"/>
      <c r="B30" s="132" t="s">
        <v>209</v>
      </c>
      <c r="C30" s="39" t="s">
        <v>135</v>
      </c>
      <c r="D30" s="40"/>
      <c r="E30" s="39" t="s">
        <v>136</v>
      </c>
      <c r="F30" s="147">
        <v>0.004947105343138391</v>
      </c>
      <c r="G30" s="147">
        <v>0.004926460205207975</v>
      </c>
      <c r="H30" s="147">
        <v>0.004894260496736404</v>
      </c>
      <c r="I30" s="147">
        <v>0.004877990975859465</v>
      </c>
      <c r="J30" s="147">
        <v>0.00444235998481142</v>
      </c>
      <c r="K30" s="147">
        <v>0.0041826011913219385</v>
      </c>
      <c r="L30" s="147">
        <v>0.003926217973321036</v>
      </c>
      <c r="M30" s="147">
        <v>0.00369092762031632</v>
      </c>
      <c r="N30" s="147">
        <v>0.0035962129302471993</v>
      </c>
      <c r="O30" s="147">
        <v>0.003522370890867642</v>
      </c>
      <c r="P30" s="147">
        <v>0.0033022792759664393</v>
      </c>
      <c r="Q30" s="147">
        <v>0.0033963648793719947</v>
      </c>
      <c r="R30" s="147">
        <v>0.0029732351203634677</v>
      </c>
      <c r="S30" s="147">
        <v>0.00362631</v>
      </c>
      <c r="T30" s="147">
        <v>0.003489025</v>
      </c>
      <c r="U30" s="243">
        <v>0.0038056498349921</v>
      </c>
      <c r="V30" s="147"/>
      <c r="W30" s="147"/>
      <c r="X30" s="83" t="s">
        <v>35</v>
      </c>
      <c r="Y30" s="83" t="s">
        <v>86</v>
      </c>
      <c r="Z30" s="44"/>
      <c r="AA30" s="9"/>
    </row>
    <row r="31" ht="27.75" customHeight="1">
      <c r="A31" s="9"/>
      <c r="B31" s="29" t="s">
        <v>210</v>
      </c>
      <c r="C31" s="30" t="s">
        <v>138</v>
      </c>
      <c r="D31" s="31"/>
      <c r="E31" s="30" t="s">
        <v>139</v>
      </c>
      <c r="F31" s="148">
        <v>3.041860363996725E-5</v>
      </c>
      <c r="G31" s="148">
        <v>3.051641407048802E-5</v>
      </c>
      <c r="H31" s="148">
        <v>3.0839722898847676E-5</v>
      </c>
      <c r="I31" s="148">
        <v>3.3268605758336674E-5</v>
      </c>
      <c r="J31" s="148">
        <v>2.875099169278528E-5</v>
      </c>
      <c r="K31" s="148">
        <v>2.6953730155763045E-5</v>
      </c>
      <c r="L31" s="148">
        <v>2.663804185135637E-5</v>
      </c>
      <c r="M31" s="148">
        <v>2.5494665981484648E-5</v>
      </c>
      <c r="N31" s="148">
        <v>2.3982032861475295E-5</v>
      </c>
      <c r="O31" s="148">
        <v>2.4985048199663928E-5</v>
      </c>
      <c r="P31" s="148">
        <v>2.3867436295112313E-5</v>
      </c>
      <c r="Q31" s="148">
        <v>2.520803393063472E-5</v>
      </c>
      <c r="R31" s="148">
        <v>2.194550946203554E-5</v>
      </c>
      <c r="S31" s="148">
        <v>2.53144E-5</v>
      </c>
      <c r="T31" s="148">
        <v>2.55493E-5</v>
      </c>
      <c r="U31" s="243">
        <v>2.7896055642044E-5</v>
      </c>
      <c r="V31" s="148"/>
      <c r="W31" s="148"/>
      <c r="X31" s="44"/>
      <c r="Y31" s="44"/>
      <c r="Z31" s="44"/>
      <c r="AA31" s="9"/>
    </row>
    <row r="32" ht="27.75" customHeight="1">
      <c r="A32" s="9"/>
      <c r="B32" s="132" t="s">
        <v>211</v>
      </c>
      <c r="C32" s="134" t="s">
        <v>141</v>
      </c>
      <c r="D32" s="40"/>
      <c r="E32" s="134" t="s">
        <v>142</v>
      </c>
      <c r="F32" s="147">
        <v>8.980667838312832E-5</v>
      </c>
      <c r="G32" s="147">
        <v>1.0243171219187208E-4</v>
      </c>
      <c r="H32" s="147">
        <v>1.0588842975206611E-4</v>
      </c>
      <c r="I32" s="147">
        <v>1.1439732142857143E-4</v>
      </c>
      <c r="J32" s="147">
        <v>9.856967797125006E-5</v>
      </c>
      <c r="K32" s="147">
        <v>1.0489538097118042E-4</v>
      </c>
      <c r="L32" s="147">
        <v>9.713400464756004E-5</v>
      </c>
      <c r="M32" s="147">
        <v>9.633401221995927E-5</v>
      </c>
      <c r="N32" s="147">
        <v>9.897523484201538E-5</v>
      </c>
      <c r="O32" s="147">
        <v>8.891728977607026E-5</v>
      </c>
      <c r="P32" s="147">
        <v>9.37108376195896E-5</v>
      </c>
      <c r="Q32" s="147">
        <v>8.770565097205395E-5</v>
      </c>
      <c r="R32" s="147">
        <v>7.407002740750845E-5</v>
      </c>
      <c r="S32" s="147">
        <v>8.43316E-5</v>
      </c>
      <c r="T32" s="147">
        <v>8.36796E-5</v>
      </c>
      <c r="U32" s="243">
        <v>9.6545554953594E-5</v>
      </c>
      <c r="V32" s="147"/>
      <c r="W32" s="147"/>
      <c r="X32" s="48"/>
      <c r="Y32" s="48"/>
      <c r="Z32" s="48"/>
      <c r="AA32" s="9"/>
    </row>
    <row r="33" ht="15.75" customHeight="1">
      <c r="A33" s="9"/>
      <c r="B33" s="9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"/>
      <c r="Z33" s="1"/>
      <c r="AA33" s="9"/>
    </row>
    <row r="34" ht="15.75" customHeight="1">
      <c r="A34" s="9"/>
      <c r="B34" s="94" t="s">
        <v>143</v>
      </c>
      <c r="C34" s="240">
        <v>44890.0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"/>
      <c r="Z34" s="2"/>
      <c r="AA34" s="9"/>
    </row>
    <row r="35" ht="15.75" customHeight="1">
      <c r="A35" s="9"/>
      <c r="B35" s="93"/>
      <c r="C35" s="1"/>
      <c r="D35" s="98" t="s">
        <v>144</v>
      </c>
      <c r="E35" s="99" t="s">
        <v>145</v>
      </c>
      <c r="F35" s="100" t="s">
        <v>146</v>
      </c>
      <c r="G35" s="101"/>
      <c r="H35" s="101"/>
      <c r="I35" s="101"/>
      <c r="J35" s="101"/>
      <c r="K35" s="101"/>
      <c r="L35" s="101"/>
      <c r="M35" s="101"/>
      <c r="N35" s="101"/>
      <c r="O35" s="102"/>
      <c r="P35" s="2"/>
      <c r="Q35" s="2"/>
      <c r="R35" s="2"/>
      <c r="S35" s="2"/>
      <c r="T35" s="2"/>
      <c r="U35" s="2"/>
      <c r="V35" s="2"/>
      <c r="W35" s="2"/>
      <c r="X35" s="2"/>
      <c r="Y35" s="1"/>
      <c r="Z35" s="2"/>
      <c r="AA35" s="9"/>
    </row>
    <row r="36" ht="15.75" customHeight="1">
      <c r="A36" s="9"/>
      <c r="B36" s="97"/>
      <c r="C36" s="1"/>
      <c r="D36" s="103" t="s">
        <v>147</v>
      </c>
      <c r="E36" s="104" t="s">
        <v>389</v>
      </c>
      <c r="F36" s="105" t="s">
        <v>149</v>
      </c>
      <c r="G36" s="106"/>
      <c r="H36" s="106"/>
      <c r="I36" s="106"/>
      <c r="J36" s="106"/>
      <c r="K36" s="106"/>
      <c r="L36" s="106"/>
      <c r="M36" s="106"/>
      <c r="N36" s="106"/>
      <c r="O36" s="107"/>
      <c r="P36" s="2"/>
      <c r="Q36" s="2"/>
      <c r="R36" s="2"/>
      <c r="S36" s="2"/>
      <c r="T36" s="2"/>
      <c r="U36" s="2"/>
      <c r="V36" s="2"/>
      <c r="W36" s="2"/>
      <c r="X36" s="2"/>
      <c r="Y36" s="1"/>
      <c r="Z36" s="2"/>
      <c r="AA36" s="9"/>
    </row>
    <row r="37" ht="15.75" customHeight="1">
      <c r="A37" s="9"/>
      <c r="B37" s="1"/>
      <c r="C37" s="1"/>
      <c r="D37" s="108" t="s">
        <v>67</v>
      </c>
      <c r="E37" s="109" t="s">
        <v>390</v>
      </c>
      <c r="F37" s="110" t="s">
        <v>151</v>
      </c>
      <c r="G37" s="101"/>
      <c r="H37" s="101"/>
      <c r="I37" s="101"/>
      <c r="J37" s="101"/>
      <c r="K37" s="101"/>
      <c r="L37" s="101"/>
      <c r="M37" s="101"/>
      <c r="N37" s="101"/>
      <c r="O37" s="102"/>
      <c r="P37" s="2"/>
      <c r="Q37" s="2"/>
      <c r="R37" s="2"/>
      <c r="S37" s="2"/>
      <c r="T37" s="2"/>
      <c r="U37" s="2"/>
      <c r="V37" s="2"/>
      <c r="W37" s="2"/>
      <c r="X37" s="2"/>
      <c r="Y37" s="1"/>
      <c r="Z37" s="2"/>
      <c r="AA37" s="9"/>
    </row>
    <row r="38" ht="15.75" customHeight="1">
      <c r="A38" s="9"/>
      <c r="B38" s="1"/>
      <c r="C38" s="1"/>
      <c r="D38" s="111" t="s">
        <v>152</v>
      </c>
      <c r="E38" s="112" t="s">
        <v>391</v>
      </c>
      <c r="F38" s="113" t="s">
        <v>154</v>
      </c>
      <c r="G38" s="114"/>
      <c r="H38" s="114"/>
      <c r="I38" s="114"/>
      <c r="J38" s="114"/>
      <c r="K38" s="114"/>
      <c r="L38" s="114"/>
      <c r="M38" s="114"/>
      <c r="N38" s="114"/>
      <c r="O38" s="115"/>
      <c r="P38" s="2"/>
      <c r="Q38" s="2"/>
      <c r="R38" s="2"/>
      <c r="S38" s="2"/>
      <c r="T38" s="2"/>
      <c r="U38" s="2"/>
      <c r="V38" s="2"/>
      <c r="W38" s="2"/>
      <c r="X38" s="2"/>
      <c r="Y38" s="1"/>
      <c r="Z38" s="2"/>
      <c r="AA38" s="9"/>
    </row>
    <row r="39" ht="15.75" customHeight="1">
      <c r="A39" s="9"/>
      <c r="B39" s="1"/>
      <c r="C39" s="1"/>
      <c r="D39" s="108" t="s">
        <v>155</v>
      </c>
      <c r="E39" s="116" t="s">
        <v>392</v>
      </c>
      <c r="F39" s="110" t="s">
        <v>157</v>
      </c>
      <c r="G39" s="101"/>
      <c r="H39" s="101"/>
      <c r="I39" s="101"/>
      <c r="J39" s="101"/>
      <c r="K39" s="101"/>
      <c r="L39" s="101"/>
      <c r="M39" s="101"/>
      <c r="N39" s="101"/>
      <c r="O39" s="102"/>
      <c r="P39" s="2"/>
      <c r="Q39" s="2"/>
      <c r="R39" s="2"/>
      <c r="S39" s="2"/>
      <c r="T39" s="2"/>
      <c r="U39" s="2"/>
      <c r="V39" s="2"/>
      <c r="W39" s="2"/>
      <c r="X39" s="2"/>
      <c r="Y39" s="1"/>
      <c r="Z39" s="2"/>
      <c r="AA39" s="9"/>
    </row>
    <row r="40" ht="15.75" customHeight="1">
      <c r="A40" s="9"/>
      <c r="B40" s="1"/>
      <c r="C40" s="1"/>
      <c r="D40" s="111" t="s">
        <v>74</v>
      </c>
      <c r="E40" s="112" t="s">
        <v>393</v>
      </c>
      <c r="F40" s="117" t="s">
        <v>159</v>
      </c>
      <c r="G40" s="101"/>
      <c r="H40" s="101"/>
      <c r="I40" s="101"/>
      <c r="J40" s="101"/>
      <c r="K40" s="101"/>
      <c r="L40" s="101"/>
      <c r="M40" s="101"/>
      <c r="N40" s="101"/>
      <c r="O40" s="102"/>
      <c r="P40" s="2"/>
      <c r="Q40" s="2"/>
      <c r="R40" s="2"/>
      <c r="S40" s="2"/>
      <c r="T40" s="2"/>
      <c r="U40" s="2"/>
      <c r="V40" s="2"/>
      <c r="W40" s="2"/>
      <c r="X40" s="2"/>
      <c r="Y40" s="1"/>
      <c r="Z40" s="2"/>
      <c r="AA40" s="9"/>
    </row>
    <row r="41" ht="15.75" customHeight="1">
      <c r="A41" s="9"/>
      <c r="B41" s="149"/>
      <c r="C41" s="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9"/>
      <c r="Y41" s="9"/>
      <c r="Z41" s="9"/>
      <c r="AA41" s="9"/>
    </row>
    <row r="42" ht="15.75" customHeight="1">
      <c r="A42" s="9"/>
      <c r="B42" s="149"/>
      <c r="C42" s="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9"/>
      <c r="Y42" s="9"/>
      <c r="Z42" s="9"/>
      <c r="AA42" s="9"/>
    </row>
    <row r="43" ht="15.75" customHeight="1">
      <c r="A43" s="9"/>
      <c r="B43" s="149"/>
      <c r="C43" s="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9"/>
      <c r="Y43" s="9"/>
      <c r="Z43" s="9"/>
      <c r="AA43" s="9"/>
    </row>
    <row r="44" ht="15.75" customHeight="1">
      <c r="A44" s="9"/>
      <c r="B44" s="149"/>
      <c r="C44" s="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9"/>
      <c r="Y44" s="9"/>
      <c r="Z44" s="150"/>
      <c r="AA44" s="9"/>
    </row>
    <row r="45" ht="15.75" customHeight="1">
      <c r="A45" s="9"/>
      <c r="B45" s="149"/>
      <c r="C45" s="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9"/>
      <c r="Y45" s="9"/>
      <c r="Z45" s="9"/>
      <c r="AA45" s="9"/>
    </row>
    <row r="46" ht="15.75" customHeight="1">
      <c r="A46" s="9"/>
      <c r="B46" s="149"/>
      <c r="C46" s="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9"/>
      <c r="Y46" s="9"/>
      <c r="Z46" s="9"/>
      <c r="AA46" s="9"/>
    </row>
    <row r="47" ht="15.75" customHeight="1">
      <c r="A47" s="9"/>
      <c r="B47" s="149"/>
      <c r="C47" s="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9"/>
      <c r="Y47" s="9"/>
      <c r="Z47" s="9"/>
      <c r="AA47" s="9"/>
    </row>
    <row r="48" ht="15.75" customHeight="1">
      <c r="A48" s="9"/>
      <c r="B48" s="149"/>
      <c r="C48" s="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9"/>
      <c r="Y48" s="9"/>
      <c r="Z48" s="9"/>
      <c r="AA48" s="9"/>
    </row>
    <row r="49" ht="15.75" customHeight="1">
      <c r="A49" s="9"/>
      <c r="B49" s="149"/>
      <c r="C49" s="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9"/>
      <c r="Y49" s="9"/>
      <c r="Z49" s="9"/>
      <c r="AA49" s="9"/>
    </row>
    <row r="50" ht="15.75" customHeight="1">
      <c r="A50" s="9"/>
      <c r="B50" s="149"/>
      <c r="C50" s="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9"/>
      <c r="Y50" s="9"/>
      <c r="Z50" s="9"/>
      <c r="AA50" s="9"/>
    </row>
    <row r="51" ht="15.75" customHeight="1">
      <c r="A51" s="9"/>
      <c r="B51" s="149"/>
      <c r="C51" s="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9"/>
      <c r="Y51" s="9"/>
      <c r="Z51" s="9"/>
      <c r="AA51" s="9"/>
    </row>
    <row r="52" ht="15.75" customHeight="1">
      <c r="A52" s="9"/>
      <c r="B52" s="149"/>
      <c r="C52" s="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9"/>
      <c r="Y52" s="9"/>
      <c r="Z52" s="9"/>
      <c r="AA52" s="9"/>
    </row>
    <row r="53" ht="15.75" customHeight="1">
      <c r="A53" s="9"/>
      <c r="B53" s="149"/>
      <c r="C53" s="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9"/>
      <c r="Y53" s="9"/>
      <c r="Z53" s="9"/>
      <c r="AA53" s="9"/>
    </row>
    <row r="54" ht="15.75" customHeight="1">
      <c r="A54" s="9"/>
      <c r="B54" s="149"/>
      <c r="C54" s="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9"/>
      <c r="Y54" s="9"/>
      <c r="Z54" s="9"/>
      <c r="AA54" s="9"/>
    </row>
    <row r="55" ht="15.75" customHeight="1">
      <c r="A55" s="9"/>
      <c r="B55" s="149"/>
      <c r="C55" s="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9"/>
      <c r="Y55" s="9"/>
      <c r="Z55" s="9"/>
      <c r="AA55" s="9"/>
    </row>
    <row r="56" ht="15.75" customHeight="1">
      <c r="A56" s="9"/>
      <c r="B56" s="149"/>
      <c r="C56" s="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9"/>
      <c r="Y56" s="9"/>
      <c r="Z56" s="9"/>
      <c r="AA56" s="9"/>
    </row>
    <row r="57" ht="15.75" customHeight="1">
      <c r="A57" s="9"/>
      <c r="B57" s="149"/>
      <c r="C57" s="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9"/>
      <c r="Y57" s="9"/>
      <c r="Z57" s="9"/>
      <c r="AA57" s="9"/>
    </row>
    <row r="58" ht="15.75" customHeight="1">
      <c r="A58" s="9"/>
      <c r="B58" s="149"/>
      <c r="C58" s="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9"/>
      <c r="Y58" s="9"/>
      <c r="Z58" s="9"/>
      <c r="AA58" s="9"/>
    </row>
    <row r="59" ht="15.75" customHeight="1">
      <c r="A59" s="9"/>
      <c r="B59" s="149"/>
      <c r="C59" s="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9"/>
      <c r="Y59" s="9"/>
      <c r="Z59" s="9"/>
      <c r="AA59" s="9"/>
    </row>
    <row r="60" ht="15.75" customHeight="1">
      <c r="A60" s="9"/>
      <c r="B60" s="149"/>
      <c r="C60" s="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9"/>
      <c r="Y60" s="9"/>
      <c r="Z60" s="9"/>
      <c r="AA60" s="9"/>
    </row>
    <row r="61" ht="15.75" customHeight="1">
      <c r="A61" s="9"/>
      <c r="B61" s="149"/>
      <c r="C61" s="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9"/>
      <c r="Y61" s="9"/>
      <c r="Z61" s="9"/>
      <c r="AA61" s="9"/>
    </row>
    <row r="62" ht="15.75" customHeight="1">
      <c r="A62" s="9"/>
      <c r="B62" s="149"/>
      <c r="C62" s="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9"/>
      <c r="Y62" s="9"/>
      <c r="Z62" s="9"/>
      <c r="AA62" s="9"/>
    </row>
    <row r="63" ht="15.75" customHeight="1">
      <c r="A63" s="9"/>
      <c r="B63" s="149"/>
      <c r="C63" s="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9"/>
      <c r="Y63" s="9"/>
      <c r="Z63" s="9"/>
      <c r="AA63" s="9"/>
    </row>
    <row r="64" ht="15.75" customHeight="1">
      <c r="A64" s="9"/>
      <c r="B64" s="149"/>
      <c r="C64" s="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9"/>
      <c r="Y64" s="9"/>
      <c r="Z64" s="9"/>
      <c r="AA64" s="9"/>
    </row>
    <row r="65" ht="15.75" customHeight="1">
      <c r="A65" s="9"/>
      <c r="B65" s="149"/>
      <c r="C65" s="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9"/>
      <c r="Y65" s="9"/>
      <c r="Z65" s="9"/>
      <c r="AA65" s="9"/>
    </row>
    <row r="66" ht="15.75" customHeight="1">
      <c r="A66" s="9"/>
      <c r="B66" s="149"/>
      <c r="C66" s="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9"/>
      <c r="Y66" s="9"/>
      <c r="Z66" s="9"/>
      <c r="AA66" s="9"/>
    </row>
    <row r="67" ht="15.75" customHeight="1">
      <c r="A67" s="9"/>
      <c r="B67" s="149"/>
      <c r="C67" s="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9"/>
      <c r="Y67" s="9"/>
      <c r="Z67" s="9"/>
      <c r="AA67" s="9"/>
    </row>
    <row r="68" ht="15.75" customHeight="1">
      <c r="A68" s="9"/>
      <c r="B68" s="149"/>
      <c r="C68" s="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9"/>
      <c r="Y68" s="9"/>
      <c r="Z68" s="9"/>
      <c r="AA68" s="9"/>
    </row>
    <row r="69" ht="15.75" customHeight="1">
      <c r="A69" s="9"/>
      <c r="B69" s="151"/>
      <c r="C69" s="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9"/>
      <c r="Y69" s="9"/>
      <c r="Z69" s="9"/>
      <c r="AA69" s="9"/>
    </row>
    <row r="70" ht="15.75" customHeight="1">
      <c r="A70" s="9"/>
      <c r="B70" s="151"/>
      <c r="C70" s="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9"/>
      <c r="Y70" s="9"/>
      <c r="Z70" s="9"/>
      <c r="AA70" s="9"/>
    </row>
    <row r="71" ht="15.75" customHeight="1">
      <c r="A71" s="9"/>
      <c r="B71" s="151"/>
      <c r="C71" s="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9"/>
      <c r="Y71" s="9"/>
      <c r="Z71" s="9"/>
      <c r="AA71" s="9"/>
    </row>
    <row r="72" ht="15.75" customHeight="1">
      <c r="A72" s="9"/>
      <c r="B72" s="151"/>
      <c r="C72" s="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9"/>
      <c r="Y72" s="9"/>
      <c r="Z72" s="9"/>
      <c r="AA72" s="9"/>
    </row>
    <row r="73" ht="15.75" customHeight="1">
      <c r="A73" s="9"/>
      <c r="B73" s="151"/>
      <c r="C73" s="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9"/>
      <c r="Y73" s="9"/>
      <c r="Z73" s="9"/>
      <c r="AA73" s="9"/>
    </row>
    <row r="74" ht="15.75" customHeight="1">
      <c r="A74" s="9"/>
      <c r="B74" s="151"/>
      <c r="C74" s="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9"/>
      <c r="Y74" s="9"/>
      <c r="Z74" s="9"/>
      <c r="AA74" s="9"/>
    </row>
    <row r="75" ht="15.75" customHeight="1">
      <c r="A75" s="9"/>
      <c r="B75" s="151"/>
      <c r="C75" s="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9"/>
      <c r="Y75" s="9"/>
      <c r="Z75" s="9"/>
      <c r="AA75" s="9"/>
    </row>
    <row r="76" ht="15.75" customHeight="1">
      <c r="A76" s="9"/>
      <c r="B76" s="151"/>
      <c r="C76" s="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9"/>
      <c r="Y76" s="9"/>
      <c r="Z76" s="9"/>
      <c r="AA76" s="9"/>
    </row>
    <row r="77" ht="15.75" customHeight="1">
      <c r="A77" s="9"/>
      <c r="B77" s="151"/>
      <c r="C77" s="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9"/>
      <c r="Y77" s="9"/>
      <c r="Z77" s="9"/>
      <c r="AA77" s="9"/>
    </row>
    <row r="78" ht="15.75" customHeight="1">
      <c r="A78" s="9"/>
      <c r="B78" s="151"/>
      <c r="C78" s="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9"/>
      <c r="Y78" s="9"/>
      <c r="Z78" s="9"/>
      <c r="AA78" s="9"/>
    </row>
    <row r="79" ht="15.75" customHeight="1">
      <c r="A79" s="9"/>
      <c r="B79" s="151"/>
      <c r="C79" s="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9"/>
      <c r="Y79" s="9"/>
      <c r="Z79" s="9"/>
      <c r="AA79" s="9"/>
    </row>
    <row r="80" ht="15.75" customHeight="1">
      <c r="A80" s="9"/>
      <c r="B80" s="151"/>
      <c r="C80" s="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9"/>
      <c r="Y80" s="9"/>
      <c r="Z80" s="9"/>
      <c r="AA80" s="9"/>
    </row>
    <row r="81" ht="15.75" customHeight="1">
      <c r="A81" s="9"/>
      <c r="B81" s="151"/>
      <c r="C81" s="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9"/>
      <c r="Y81" s="9"/>
      <c r="Z81" s="9"/>
      <c r="AA81" s="9"/>
    </row>
    <row r="82" ht="15.75" customHeight="1">
      <c r="A82" s="9"/>
      <c r="B82" s="151"/>
      <c r="C82" s="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9"/>
      <c r="Y82" s="9"/>
      <c r="Z82" s="9"/>
      <c r="AA82" s="9"/>
    </row>
    <row r="83" ht="15.75" customHeight="1">
      <c r="A83" s="9"/>
      <c r="B83" s="151"/>
      <c r="C83" s="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9"/>
      <c r="Y83" s="9"/>
      <c r="Z83" s="9"/>
      <c r="AA83" s="9"/>
    </row>
    <row r="84" ht="15.75" customHeight="1">
      <c r="A84" s="9"/>
      <c r="B84" s="151"/>
      <c r="C84" s="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9"/>
      <c r="Y84" s="9"/>
      <c r="Z84" s="9"/>
      <c r="AA84" s="9"/>
    </row>
    <row r="85" ht="15.75" customHeight="1">
      <c r="A85" s="9"/>
      <c r="B85" s="151"/>
      <c r="C85" s="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9"/>
      <c r="Y85" s="9"/>
      <c r="Z85" s="9"/>
      <c r="AA85" s="9"/>
    </row>
    <row r="86" ht="15.75" customHeight="1">
      <c r="A86" s="9"/>
      <c r="B86" s="151"/>
      <c r="C86" s="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9"/>
      <c r="Y86" s="9"/>
      <c r="Z86" s="9"/>
      <c r="AA86" s="9"/>
    </row>
    <row r="87" ht="15.75" customHeight="1">
      <c r="A87" s="9"/>
      <c r="B87" s="151"/>
      <c r="C87" s="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9"/>
      <c r="Y87" s="9"/>
      <c r="Z87" s="9"/>
      <c r="AA87" s="9"/>
    </row>
    <row r="88" ht="15.75" customHeight="1">
      <c r="A88" s="9"/>
      <c r="B88" s="151"/>
      <c r="C88" s="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9"/>
      <c r="Y88" s="9"/>
      <c r="Z88" s="9"/>
      <c r="AA88" s="9"/>
    </row>
    <row r="89" ht="15.75" customHeight="1">
      <c r="A89" s="9"/>
      <c r="B89" s="151"/>
      <c r="C89" s="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9"/>
      <c r="Y89" s="9"/>
      <c r="Z89" s="9"/>
      <c r="AA89" s="9"/>
    </row>
    <row r="90" ht="15.75" customHeight="1">
      <c r="A90" s="9"/>
      <c r="B90" s="151"/>
      <c r="C90" s="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9"/>
      <c r="Y90" s="9"/>
      <c r="Z90" s="9"/>
      <c r="AA90" s="9"/>
    </row>
    <row r="91" ht="15.75" customHeight="1">
      <c r="A91" s="9"/>
      <c r="B91" s="151"/>
      <c r="C91" s="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9"/>
      <c r="Y91" s="9"/>
      <c r="Z91" s="9"/>
      <c r="AA91" s="9"/>
    </row>
    <row r="92" ht="15.75" customHeight="1">
      <c r="A92" s="9"/>
      <c r="B92" s="151"/>
      <c r="C92" s="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9"/>
      <c r="Y92" s="9"/>
      <c r="Z92" s="9"/>
      <c r="AA92" s="9"/>
    </row>
    <row r="93" ht="15.75" customHeight="1">
      <c r="A93" s="9"/>
      <c r="B93" s="151"/>
      <c r="C93" s="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9"/>
      <c r="Y93" s="9"/>
      <c r="Z93" s="9"/>
      <c r="AA93" s="9"/>
    </row>
    <row r="94" ht="15.75" customHeight="1">
      <c r="A94" s="9"/>
      <c r="B94" s="151"/>
      <c r="C94" s="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9"/>
      <c r="Y94" s="9"/>
      <c r="Z94" s="9"/>
      <c r="AA94" s="9"/>
    </row>
    <row r="95" ht="15.75" customHeight="1">
      <c r="A95" s="9"/>
      <c r="B95" s="151"/>
      <c r="C95" s="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9"/>
      <c r="Y95" s="9"/>
      <c r="Z95" s="9"/>
      <c r="AA95" s="9"/>
    </row>
    <row r="96" ht="15.75" customHeight="1">
      <c r="A96" s="9"/>
      <c r="B96" s="151"/>
      <c r="C96" s="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9"/>
      <c r="Y96" s="9"/>
      <c r="Z96" s="9"/>
      <c r="AA96" s="9"/>
    </row>
    <row r="97" ht="15.75" customHeight="1">
      <c r="A97" s="9"/>
      <c r="B97" s="151"/>
      <c r="C97" s="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9"/>
      <c r="Y97" s="9"/>
      <c r="Z97" s="9"/>
      <c r="AA97" s="9"/>
    </row>
    <row r="98" ht="15.75" customHeight="1">
      <c r="A98" s="9"/>
      <c r="B98" s="151"/>
      <c r="C98" s="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9"/>
      <c r="Y98" s="9"/>
      <c r="Z98" s="9"/>
      <c r="AA98" s="9"/>
    </row>
    <row r="99" ht="15.75" customHeight="1">
      <c r="A99" s="9"/>
      <c r="B99" s="151"/>
      <c r="C99" s="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9"/>
      <c r="Y99" s="9"/>
      <c r="Z99" s="9"/>
      <c r="AA99" s="9"/>
    </row>
    <row r="100" ht="15.75" customHeight="1">
      <c r="A100" s="9"/>
      <c r="B100" s="151"/>
      <c r="C100" s="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9"/>
      <c r="Y100" s="9"/>
      <c r="Z100" s="9"/>
      <c r="AA100" s="9"/>
    </row>
    <row r="101" ht="15.75" customHeight="1">
      <c r="A101" s="9"/>
      <c r="B101" s="151"/>
      <c r="C101" s="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9"/>
      <c r="Y101" s="9"/>
      <c r="Z101" s="9"/>
      <c r="AA101" s="9"/>
    </row>
    <row r="102" ht="15.75" customHeight="1">
      <c r="A102" s="9"/>
      <c r="B102" s="151"/>
      <c r="C102" s="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9"/>
      <c r="Y102" s="9"/>
      <c r="Z102" s="9"/>
      <c r="AA102" s="9"/>
    </row>
    <row r="103" ht="15.75" customHeight="1">
      <c r="A103" s="9"/>
      <c r="B103" s="151"/>
      <c r="C103" s="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9"/>
      <c r="Y103" s="9"/>
      <c r="Z103" s="9"/>
      <c r="AA103" s="9"/>
    </row>
    <row r="104" ht="15.75" customHeight="1">
      <c r="A104" s="9"/>
      <c r="B104" s="151"/>
      <c r="C104" s="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9"/>
      <c r="Y104" s="9"/>
      <c r="Z104" s="9"/>
      <c r="AA104" s="9"/>
    </row>
    <row r="105" ht="15.75" customHeight="1">
      <c r="A105" s="9"/>
      <c r="B105" s="151"/>
      <c r="C105" s="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9"/>
      <c r="Y105" s="9"/>
      <c r="Z105" s="9"/>
      <c r="AA105" s="9"/>
    </row>
    <row r="106" ht="15.75" customHeight="1">
      <c r="A106" s="9"/>
      <c r="B106" s="151"/>
      <c r="C106" s="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9"/>
      <c r="Y106" s="9"/>
      <c r="Z106" s="9"/>
      <c r="AA106" s="9"/>
    </row>
    <row r="107" ht="15.75" customHeight="1">
      <c r="A107" s="9"/>
      <c r="B107" s="151"/>
      <c r="C107" s="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9"/>
      <c r="Y107" s="9"/>
      <c r="Z107" s="9"/>
      <c r="AA107" s="9"/>
    </row>
    <row r="108" ht="15.75" customHeight="1">
      <c r="A108" s="9"/>
      <c r="B108" s="151"/>
      <c r="C108" s="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9"/>
      <c r="Y108" s="9"/>
      <c r="Z108" s="9"/>
      <c r="AA108" s="9"/>
    </row>
    <row r="109" ht="15.75" customHeight="1">
      <c r="A109" s="9"/>
      <c r="B109" s="151"/>
      <c r="C109" s="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9"/>
      <c r="Y109" s="9"/>
      <c r="Z109" s="9"/>
      <c r="AA109" s="9"/>
    </row>
    <row r="110" ht="15.75" customHeight="1">
      <c r="A110" s="9"/>
      <c r="B110" s="151"/>
      <c r="C110" s="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9"/>
      <c r="Y110" s="9"/>
      <c r="Z110" s="9"/>
      <c r="AA110" s="9"/>
    </row>
    <row r="111" ht="15.75" customHeight="1">
      <c r="A111" s="9"/>
      <c r="B111" s="151"/>
      <c r="C111" s="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9"/>
      <c r="Y111" s="9"/>
      <c r="Z111" s="9"/>
      <c r="AA111" s="9"/>
    </row>
    <row r="112" ht="15.75" customHeight="1">
      <c r="A112" s="9"/>
      <c r="B112" s="151"/>
      <c r="C112" s="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9"/>
      <c r="Y112" s="9"/>
      <c r="Z112" s="9"/>
      <c r="AA112" s="9"/>
    </row>
    <row r="113" ht="15.75" customHeight="1">
      <c r="A113" s="9"/>
      <c r="B113" s="151"/>
      <c r="C113" s="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9"/>
      <c r="Y113" s="9"/>
      <c r="Z113" s="9"/>
      <c r="AA113" s="9"/>
    </row>
    <row r="114" ht="15.75" customHeight="1">
      <c r="A114" s="9"/>
      <c r="B114" s="151"/>
      <c r="C114" s="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9"/>
      <c r="Y114" s="9"/>
      <c r="Z114" s="9"/>
      <c r="AA114" s="9"/>
    </row>
    <row r="115" ht="15.75" customHeight="1">
      <c r="A115" s="9"/>
      <c r="B115" s="151"/>
      <c r="C115" s="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9"/>
      <c r="Y115" s="9"/>
      <c r="Z115" s="9"/>
      <c r="AA115" s="9"/>
    </row>
    <row r="116" ht="15.75" customHeight="1">
      <c r="A116" s="9"/>
      <c r="B116" s="151"/>
      <c r="C116" s="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9"/>
      <c r="Y116" s="9"/>
      <c r="Z116" s="9"/>
      <c r="AA116" s="9"/>
    </row>
    <row r="117" ht="15.75" customHeight="1">
      <c r="A117" s="9"/>
      <c r="B117" s="151"/>
      <c r="C117" s="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9"/>
      <c r="Y117" s="9"/>
      <c r="Z117" s="9"/>
      <c r="AA117" s="9"/>
    </row>
    <row r="118" ht="15.75" customHeight="1">
      <c r="A118" s="9"/>
      <c r="B118" s="151"/>
      <c r="C118" s="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9"/>
      <c r="Y118" s="9"/>
      <c r="Z118" s="9"/>
      <c r="AA118" s="9"/>
    </row>
    <row r="119" ht="15.75" customHeight="1">
      <c r="A119" s="9"/>
      <c r="B119" s="151"/>
      <c r="C119" s="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9"/>
      <c r="Y119" s="9"/>
      <c r="Z119" s="9"/>
      <c r="AA119" s="9"/>
    </row>
    <row r="120" ht="15.75" customHeight="1">
      <c r="A120" s="9"/>
      <c r="B120" s="151"/>
      <c r="C120" s="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9"/>
      <c r="Y120" s="9"/>
      <c r="Z120" s="9"/>
      <c r="AA120" s="9"/>
    </row>
    <row r="121" ht="15.75" customHeight="1">
      <c r="A121" s="9"/>
      <c r="B121" s="151"/>
      <c r="C121" s="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9"/>
      <c r="Y121" s="9"/>
      <c r="Z121" s="9"/>
      <c r="AA121" s="9"/>
    </row>
    <row r="122" ht="15.75" customHeight="1">
      <c r="A122" s="9"/>
      <c r="B122" s="151"/>
      <c r="C122" s="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9"/>
      <c r="Y122" s="9"/>
      <c r="Z122" s="9"/>
      <c r="AA122" s="9"/>
    </row>
    <row r="123" ht="15.75" customHeight="1">
      <c r="A123" s="9"/>
      <c r="B123" s="151"/>
      <c r="C123" s="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9"/>
      <c r="Y123" s="9"/>
      <c r="Z123" s="9"/>
      <c r="AA123" s="9"/>
    </row>
    <row r="124" ht="15.75" customHeight="1">
      <c r="A124" s="9"/>
      <c r="B124" s="151"/>
      <c r="C124" s="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9"/>
      <c r="Y124" s="9"/>
      <c r="Z124" s="9"/>
      <c r="AA124" s="9"/>
    </row>
    <row r="125" ht="15.75" customHeight="1">
      <c r="A125" s="9"/>
      <c r="B125" s="151"/>
      <c r="C125" s="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9"/>
      <c r="Y125" s="9"/>
      <c r="Z125" s="9"/>
      <c r="AA125" s="9"/>
    </row>
    <row r="126" ht="15.75" customHeight="1">
      <c r="A126" s="9"/>
      <c r="B126" s="151"/>
      <c r="C126" s="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9"/>
      <c r="Y126" s="9"/>
      <c r="Z126" s="9"/>
      <c r="AA126" s="9"/>
    </row>
    <row r="127" ht="15.75" customHeight="1">
      <c r="A127" s="9"/>
      <c r="B127" s="151"/>
      <c r="C127" s="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9"/>
      <c r="Y127" s="9"/>
      <c r="Z127" s="9"/>
      <c r="AA127" s="9"/>
    </row>
    <row r="128" ht="15.75" customHeight="1">
      <c r="A128" s="9"/>
      <c r="B128" s="151"/>
      <c r="C128" s="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9"/>
      <c r="Y128" s="9"/>
      <c r="Z128" s="9"/>
      <c r="AA128" s="9"/>
    </row>
    <row r="129" ht="15.75" customHeight="1">
      <c r="A129" s="9"/>
      <c r="B129" s="151"/>
      <c r="C129" s="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9"/>
      <c r="Y129" s="9"/>
      <c r="Z129" s="9"/>
      <c r="AA129" s="9"/>
    </row>
    <row r="130" ht="15.75" customHeight="1">
      <c r="A130" s="9"/>
      <c r="B130" s="151"/>
      <c r="C130" s="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9"/>
      <c r="Y130" s="9"/>
      <c r="Z130" s="9"/>
      <c r="AA130" s="9"/>
    </row>
    <row r="131" ht="15.75" customHeight="1">
      <c r="A131" s="9"/>
      <c r="B131" s="151"/>
      <c r="C131" s="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9"/>
      <c r="Y131" s="9"/>
      <c r="Z131" s="9"/>
      <c r="AA131" s="9"/>
    </row>
    <row r="132" ht="15.75" customHeight="1">
      <c r="A132" s="9"/>
      <c r="B132" s="151"/>
      <c r="C132" s="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9"/>
      <c r="Y132" s="9"/>
      <c r="Z132" s="9"/>
      <c r="AA132" s="9"/>
    </row>
    <row r="133" ht="15.75" customHeight="1">
      <c r="A133" s="9"/>
      <c r="B133" s="151"/>
      <c r="C133" s="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9"/>
      <c r="Y133" s="9"/>
      <c r="Z133" s="9"/>
      <c r="AA133" s="9"/>
    </row>
    <row r="134" ht="15.75" customHeight="1">
      <c r="A134" s="9"/>
      <c r="B134" s="151"/>
      <c r="C134" s="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9"/>
      <c r="Y134" s="9"/>
      <c r="Z134" s="9"/>
      <c r="AA134" s="9"/>
    </row>
    <row r="135" ht="15.75" customHeight="1">
      <c r="A135" s="9"/>
      <c r="B135" s="151"/>
      <c r="C135" s="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9"/>
      <c r="Y135" s="9"/>
      <c r="Z135" s="9"/>
      <c r="AA135" s="9"/>
    </row>
    <row r="136" ht="15.75" customHeight="1">
      <c r="A136" s="9"/>
      <c r="B136" s="151"/>
      <c r="C136" s="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9"/>
      <c r="Y136" s="9"/>
      <c r="Z136" s="9"/>
      <c r="AA136" s="9"/>
    </row>
    <row r="137" ht="15.75" customHeight="1">
      <c r="A137" s="9"/>
      <c r="B137" s="151"/>
      <c r="C137" s="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9"/>
      <c r="Y137" s="9"/>
      <c r="Z137" s="9"/>
      <c r="AA137" s="9"/>
    </row>
    <row r="138" ht="15.75" customHeight="1">
      <c r="A138" s="9"/>
      <c r="B138" s="151"/>
      <c r="C138" s="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9"/>
      <c r="Y138" s="9"/>
      <c r="Z138" s="9"/>
      <c r="AA138" s="9"/>
    </row>
    <row r="139" ht="15.75" customHeight="1">
      <c r="A139" s="9"/>
      <c r="B139" s="151"/>
      <c r="C139" s="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9"/>
      <c r="Y139" s="9"/>
      <c r="Z139" s="9"/>
      <c r="AA139" s="9"/>
    </row>
    <row r="140" ht="15.75" customHeight="1">
      <c r="A140" s="9"/>
      <c r="B140" s="151"/>
      <c r="C140" s="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9"/>
      <c r="Y140" s="9"/>
      <c r="Z140" s="9"/>
      <c r="AA140" s="9"/>
    </row>
    <row r="141" ht="15.75" customHeight="1">
      <c r="A141" s="9"/>
      <c r="B141" s="151"/>
      <c r="C141" s="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9"/>
      <c r="Y141" s="9"/>
      <c r="Z141" s="9"/>
      <c r="AA141" s="9"/>
    </row>
    <row r="142" ht="15.75" customHeight="1">
      <c r="A142" s="9"/>
      <c r="B142" s="151"/>
      <c r="C142" s="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9"/>
      <c r="Y142" s="9"/>
      <c r="Z142" s="9"/>
      <c r="AA142" s="9"/>
    </row>
    <row r="143" ht="15.75" customHeight="1">
      <c r="A143" s="9"/>
      <c r="B143" s="151"/>
      <c r="C143" s="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9"/>
      <c r="Y143" s="9"/>
      <c r="Z143" s="9"/>
      <c r="AA143" s="9"/>
    </row>
    <row r="144" ht="15.75" customHeight="1">
      <c r="A144" s="9"/>
      <c r="B144" s="151"/>
      <c r="C144" s="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9"/>
      <c r="Y144" s="9"/>
      <c r="Z144" s="9"/>
      <c r="AA144" s="9"/>
    </row>
    <row r="145" ht="15.75" customHeight="1">
      <c r="A145" s="9"/>
      <c r="B145" s="151"/>
      <c r="C145" s="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9"/>
      <c r="Y145" s="9"/>
      <c r="Z145" s="9"/>
      <c r="AA145" s="9"/>
    </row>
    <row r="146" ht="15.75" customHeight="1">
      <c r="A146" s="9"/>
      <c r="B146" s="151"/>
      <c r="C146" s="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9"/>
      <c r="Y146" s="9"/>
      <c r="Z146" s="9"/>
      <c r="AA146" s="9"/>
    </row>
    <row r="147" ht="15.75" customHeight="1">
      <c r="A147" s="9"/>
      <c r="B147" s="151"/>
      <c r="C147" s="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9"/>
      <c r="Y147" s="9"/>
      <c r="Z147" s="9"/>
      <c r="AA147" s="9"/>
    </row>
    <row r="148" ht="15.75" customHeight="1">
      <c r="A148" s="9"/>
      <c r="B148" s="151"/>
      <c r="C148" s="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9"/>
      <c r="Y148" s="9"/>
      <c r="Z148" s="9"/>
      <c r="AA148" s="9"/>
    </row>
    <row r="149" ht="15.75" customHeight="1">
      <c r="A149" s="9"/>
      <c r="B149" s="151"/>
      <c r="C149" s="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9"/>
      <c r="Y149" s="9"/>
      <c r="Z149" s="9"/>
      <c r="AA149" s="9"/>
    </row>
    <row r="150" ht="15.75" customHeight="1">
      <c r="A150" s="9"/>
      <c r="B150" s="151"/>
      <c r="C150" s="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9"/>
      <c r="Y150" s="9"/>
      <c r="Z150" s="9"/>
      <c r="AA150" s="9"/>
    </row>
    <row r="151" ht="15.75" customHeight="1">
      <c r="A151" s="9"/>
      <c r="B151" s="151"/>
      <c r="C151" s="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9"/>
      <c r="Y151" s="9"/>
      <c r="Z151" s="9"/>
      <c r="AA151" s="9"/>
    </row>
    <row r="152" ht="15.75" customHeight="1">
      <c r="A152" s="9"/>
      <c r="B152" s="151"/>
      <c r="C152" s="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9"/>
      <c r="Y152" s="9"/>
      <c r="Z152" s="9"/>
      <c r="AA152" s="9"/>
    </row>
    <row r="153" ht="15.75" customHeight="1">
      <c r="A153" s="9"/>
      <c r="B153" s="151"/>
      <c r="C153" s="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9"/>
      <c r="Y153" s="9"/>
      <c r="Z153" s="9"/>
      <c r="AA153" s="9"/>
    </row>
    <row r="154" ht="15.75" customHeight="1">
      <c r="A154" s="9"/>
      <c r="B154" s="151"/>
      <c r="C154" s="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9"/>
      <c r="Y154" s="9"/>
      <c r="Z154" s="9"/>
      <c r="AA154" s="9"/>
    </row>
    <row r="155" ht="15.75" customHeight="1">
      <c r="A155" s="9"/>
      <c r="B155" s="151"/>
      <c r="C155" s="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9"/>
      <c r="Y155" s="9"/>
      <c r="Z155" s="9"/>
      <c r="AA155" s="9"/>
    </row>
    <row r="156" ht="15.75" customHeight="1">
      <c r="A156" s="9"/>
      <c r="B156" s="151"/>
      <c r="C156" s="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9"/>
      <c r="Y156" s="9"/>
      <c r="Z156" s="9"/>
      <c r="AA156" s="9"/>
    </row>
    <row r="157" ht="15.75" customHeight="1">
      <c r="A157" s="9"/>
      <c r="B157" s="151"/>
      <c r="C157" s="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9"/>
      <c r="Y157" s="9"/>
      <c r="Z157" s="9"/>
      <c r="AA157" s="9"/>
    </row>
    <row r="158" ht="15.75" customHeight="1">
      <c r="A158" s="9"/>
      <c r="B158" s="151"/>
      <c r="C158" s="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9"/>
      <c r="Y158" s="9"/>
      <c r="Z158" s="9"/>
      <c r="AA158" s="9"/>
    </row>
    <row r="159" ht="15.75" customHeight="1">
      <c r="A159" s="9"/>
      <c r="B159" s="151"/>
      <c r="C159" s="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9"/>
      <c r="Y159" s="9"/>
      <c r="Z159" s="9"/>
      <c r="AA159" s="9"/>
    </row>
    <row r="160" ht="15.75" customHeight="1">
      <c r="A160" s="9"/>
      <c r="B160" s="151"/>
      <c r="C160" s="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9"/>
      <c r="Y160" s="9"/>
      <c r="Z160" s="9"/>
      <c r="AA160" s="9"/>
    </row>
    <row r="161" ht="15.75" customHeight="1">
      <c r="A161" s="9"/>
      <c r="B161" s="151"/>
      <c r="C161" s="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9"/>
      <c r="Y161" s="9"/>
      <c r="Z161" s="9"/>
      <c r="AA161" s="9"/>
    </row>
    <row r="162" ht="15.75" customHeight="1">
      <c r="A162" s="9"/>
      <c r="B162" s="151"/>
      <c r="C162" s="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9"/>
      <c r="Y162" s="9"/>
      <c r="Z162" s="9"/>
      <c r="AA162" s="9"/>
    </row>
    <row r="163" ht="15.75" customHeight="1">
      <c r="A163" s="9"/>
      <c r="B163" s="151"/>
      <c r="C163" s="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9"/>
      <c r="Y163" s="9"/>
      <c r="Z163" s="9"/>
      <c r="AA163" s="9"/>
    </row>
    <row r="164" ht="15.75" customHeight="1">
      <c r="A164" s="9"/>
      <c r="B164" s="151"/>
      <c r="C164" s="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9"/>
      <c r="Y164" s="9"/>
      <c r="Z164" s="9"/>
      <c r="AA164" s="9"/>
    </row>
    <row r="165" ht="15.75" customHeight="1">
      <c r="A165" s="9"/>
      <c r="B165" s="151"/>
      <c r="C165" s="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9"/>
      <c r="Y165" s="9"/>
      <c r="Z165" s="9"/>
      <c r="AA165" s="9"/>
    </row>
    <row r="166" ht="15.75" customHeight="1">
      <c r="A166" s="9"/>
      <c r="B166" s="151"/>
      <c r="C166" s="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9"/>
      <c r="Y166" s="9"/>
      <c r="Z166" s="9"/>
      <c r="AA166" s="9"/>
    </row>
    <row r="167" ht="15.75" customHeight="1">
      <c r="A167" s="9"/>
      <c r="B167" s="151"/>
      <c r="C167" s="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9"/>
      <c r="Y167" s="9"/>
      <c r="Z167" s="9"/>
      <c r="AA167" s="9"/>
    </row>
    <row r="168" ht="15.75" customHeight="1">
      <c r="A168" s="9"/>
      <c r="B168" s="151"/>
      <c r="C168" s="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9"/>
      <c r="Y168" s="9"/>
      <c r="Z168" s="9"/>
      <c r="AA168" s="9"/>
    </row>
    <row r="169" ht="15.75" customHeight="1">
      <c r="A169" s="9"/>
      <c r="B169" s="151"/>
      <c r="C169" s="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9"/>
      <c r="Y169" s="9"/>
      <c r="Z169" s="9"/>
      <c r="AA169" s="9"/>
    </row>
    <row r="170" ht="15.75" customHeight="1">
      <c r="A170" s="9"/>
      <c r="B170" s="151"/>
      <c r="C170" s="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9"/>
      <c r="Y170" s="9"/>
      <c r="Z170" s="9"/>
      <c r="AA170" s="9"/>
    </row>
    <row r="171" ht="15.75" customHeight="1">
      <c r="A171" s="9"/>
      <c r="B171" s="151"/>
      <c r="C171" s="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9"/>
      <c r="Y171" s="9"/>
      <c r="Z171" s="9"/>
      <c r="AA171" s="9"/>
    </row>
    <row r="172" ht="15.75" customHeight="1">
      <c r="A172" s="9"/>
      <c r="B172" s="151"/>
      <c r="C172" s="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9"/>
      <c r="Y172" s="9"/>
      <c r="Z172" s="9"/>
      <c r="AA172" s="9"/>
    </row>
    <row r="173" ht="15.75" customHeight="1">
      <c r="A173" s="9"/>
      <c r="B173" s="151"/>
      <c r="C173" s="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9"/>
      <c r="Y173" s="9"/>
      <c r="Z173" s="9"/>
      <c r="AA173" s="9"/>
    </row>
    <row r="174" ht="15.75" customHeight="1">
      <c r="A174" s="9"/>
      <c r="B174" s="151"/>
      <c r="C174" s="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9"/>
      <c r="Y174" s="9"/>
      <c r="Z174" s="9"/>
      <c r="AA174" s="9"/>
    </row>
    <row r="175" ht="15.75" customHeight="1">
      <c r="A175" s="9"/>
      <c r="B175" s="151"/>
      <c r="C175" s="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9"/>
      <c r="Y175" s="9"/>
      <c r="Z175" s="9"/>
      <c r="AA175" s="9"/>
    </row>
    <row r="176" ht="15.75" customHeight="1">
      <c r="A176" s="9"/>
      <c r="B176" s="151"/>
      <c r="C176" s="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9"/>
      <c r="Y176" s="9"/>
      <c r="Z176" s="9"/>
      <c r="AA176" s="9"/>
    </row>
    <row r="177" ht="15.75" customHeight="1">
      <c r="A177" s="9"/>
      <c r="B177" s="151"/>
      <c r="C177" s="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9"/>
      <c r="Y177" s="9"/>
      <c r="Z177" s="9"/>
      <c r="AA177" s="9"/>
    </row>
    <row r="178" ht="15.75" customHeight="1">
      <c r="A178" s="9"/>
      <c r="B178" s="151"/>
      <c r="C178" s="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9"/>
      <c r="Y178" s="9"/>
      <c r="Z178" s="9"/>
      <c r="AA178" s="9"/>
    </row>
    <row r="179" ht="15.75" customHeight="1">
      <c r="A179" s="9"/>
      <c r="B179" s="151"/>
      <c r="C179" s="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9"/>
      <c r="Y179" s="9"/>
      <c r="Z179" s="9"/>
      <c r="AA179" s="9"/>
    </row>
    <row r="180" ht="15.75" customHeight="1">
      <c r="A180" s="9"/>
      <c r="B180" s="151"/>
      <c r="C180" s="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9"/>
      <c r="Y180" s="9"/>
      <c r="Z180" s="9"/>
      <c r="AA180" s="9"/>
    </row>
    <row r="181" ht="15.75" customHeight="1">
      <c r="A181" s="9"/>
      <c r="B181" s="151"/>
      <c r="C181" s="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9"/>
      <c r="Y181" s="9"/>
      <c r="Z181" s="9"/>
      <c r="AA181" s="9"/>
    </row>
    <row r="182" ht="15.75" customHeight="1">
      <c r="A182" s="9"/>
      <c r="B182" s="151"/>
      <c r="C182" s="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9"/>
      <c r="Y182" s="9"/>
      <c r="Z182" s="9"/>
      <c r="AA182" s="9"/>
    </row>
    <row r="183" ht="15.75" customHeight="1">
      <c r="A183" s="9"/>
      <c r="B183" s="151"/>
      <c r="C183" s="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9"/>
      <c r="Y183" s="9"/>
      <c r="Z183" s="9"/>
      <c r="AA183" s="9"/>
    </row>
    <row r="184" ht="15.75" customHeight="1">
      <c r="A184" s="9"/>
      <c r="B184" s="151"/>
      <c r="C184" s="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9"/>
      <c r="Y184" s="9"/>
      <c r="Z184" s="9"/>
      <c r="AA184" s="9"/>
    </row>
    <row r="185" ht="15.75" customHeight="1">
      <c r="A185" s="9"/>
      <c r="B185" s="151"/>
      <c r="C185" s="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9"/>
      <c r="Y185" s="9"/>
      <c r="Z185" s="9"/>
      <c r="AA185" s="9"/>
    </row>
    <row r="186" ht="15.75" customHeight="1">
      <c r="A186" s="9"/>
      <c r="B186" s="151"/>
      <c r="C186" s="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9"/>
      <c r="Y186" s="9"/>
      <c r="Z186" s="9"/>
      <c r="AA186" s="9"/>
    </row>
    <row r="187" ht="15.75" customHeight="1">
      <c r="A187" s="9"/>
      <c r="B187" s="151"/>
      <c r="C187" s="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9"/>
      <c r="Y187" s="9"/>
      <c r="Z187" s="9"/>
      <c r="AA187" s="9"/>
    </row>
    <row r="188" ht="15.75" customHeight="1">
      <c r="A188" s="9"/>
      <c r="B188" s="151"/>
      <c r="C188" s="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9"/>
      <c r="Y188" s="9"/>
      <c r="Z188" s="9"/>
      <c r="AA188" s="9"/>
    </row>
    <row r="189" ht="15.75" customHeight="1">
      <c r="A189" s="9"/>
      <c r="B189" s="151"/>
      <c r="C189" s="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9"/>
      <c r="Y189" s="9"/>
      <c r="Z189" s="9"/>
      <c r="AA189" s="9"/>
    </row>
    <row r="190" ht="15.75" customHeight="1">
      <c r="A190" s="9"/>
      <c r="B190" s="151"/>
      <c r="C190" s="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9"/>
      <c r="Y190" s="9"/>
      <c r="Z190" s="9"/>
      <c r="AA190" s="9"/>
    </row>
    <row r="191" ht="15.75" customHeight="1">
      <c r="A191" s="9"/>
      <c r="B191" s="151"/>
      <c r="C191" s="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9"/>
      <c r="Y191" s="9"/>
      <c r="Z191" s="9"/>
      <c r="AA191" s="9"/>
    </row>
    <row r="192" ht="15.75" customHeight="1">
      <c r="A192" s="9"/>
      <c r="B192" s="151"/>
      <c r="C192" s="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9"/>
      <c r="Y192" s="9"/>
      <c r="Z192" s="9"/>
      <c r="AA192" s="9"/>
    </row>
    <row r="193" ht="15.75" customHeight="1">
      <c r="A193" s="9"/>
      <c r="B193" s="151"/>
      <c r="C193" s="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9"/>
      <c r="Y193" s="9"/>
      <c r="Z193" s="9"/>
      <c r="AA193" s="9"/>
    </row>
    <row r="194" ht="15.75" customHeight="1">
      <c r="A194" s="9"/>
      <c r="B194" s="151"/>
      <c r="C194" s="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9"/>
      <c r="Y194" s="9"/>
      <c r="Z194" s="9"/>
      <c r="AA194" s="9"/>
    </row>
    <row r="195" ht="15.75" customHeight="1">
      <c r="A195" s="9"/>
      <c r="B195" s="151"/>
      <c r="C195" s="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9"/>
      <c r="Y195" s="9"/>
      <c r="Z195" s="9"/>
      <c r="AA195" s="9"/>
    </row>
    <row r="196" ht="15.75" customHeight="1">
      <c r="A196" s="9"/>
      <c r="B196" s="151"/>
      <c r="C196" s="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9"/>
      <c r="Y196" s="9"/>
      <c r="Z196" s="9"/>
      <c r="AA196" s="9"/>
    </row>
    <row r="197" ht="15.75" customHeight="1">
      <c r="A197" s="9"/>
      <c r="B197" s="151"/>
      <c r="C197" s="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9"/>
      <c r="Y197" s="9"/>
      <c r="Z197" s="9"/>
      <c r="AA197" s="9"/>
    </row>
    <row r="198" ht="15.75" customHeight="1">
      <c r="A198" s="9"/>
      <c r="B198" s="151"/>
      <c r="C198" s="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9"/>
      <c r="Y198" s="9"/>
      <c r="Z198" s="9"/>
      <c r="AA198" s="9"/>
    </row>
    <row r="199" ht="15.75" customHeight="1">
      <c r="A199" s="9"/>
      <c r="B199" s="151"/>
      <c r="C199" s="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9"/>
      <c r="Y199" s="9"/>
      <c r="Z199" s="9"/>
      <c r="AA199" s="9"/>
    </row>
    <row r="200" ht="15.75" customHeight="1">
      <c r="A200" s="9"/>
      <c r="B200" s="151"/>
      <c r="C200" s="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9"/>
      <c r="Y200" s="9"/>
      <c r="Z200" s="9"/>
      <c r="AA200" s="9"/>
    </row>
    <row r="201" ht="15.75" customHeight="1">
      <c r="A201" s="9"/>
      <c r="B201" s="151"/>
      <c r="C201" s="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9"/>
      <c r="Y201" s="9"/>
      <c r="Z201" s="9"/>
      <c r="AA201" s="9"/>
    </row>
    <row r="202" ht="15.75" customHeight="1">
      <c r="A202" s="9"/>
      <c r="B202" s="151"/>
      <c r="C202" s="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9"/>
      <c r="Y202" s="9"/>
      <c r="Z202" s="9"/>
      <c r="AA202" s="9"/>
    </row>
    <row r="203" ht="15.75" customHeight="1">
      <c r="A203" s="9"/>
      <c r="B203" s="151"/>
      <c r="C203" s="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9"/>
      <c r="Y203" s="9"/>
      <c r="Z203" s="9"/>
      <c r="AA203" s="9"/>
    </row>
    <row r="204" ht="15.75" customHeight="1">
      <c r="A204" s="9"/>
      <c r="B204" s="151"/>
      <c r="C204" s="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9"/>
      <c r="Y204" s="9"/>
      <c r="Z204" s="9"/>
      <c r="AA204" s="9"/>
    </row>
    <row r="205" ht="15.75" customHeight="1">
      <c r="A205" s="9"/>
      <c r="B205" s="151"/>
      <c r="C205" s="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9"/>
      <c r="Y205" s="9"/>
      <c r="Z205" s="9"/>
      <c r="AA205" s="9"/>
    </row>
    <row r="206" ht="15.75" customHeight="1">
      <c r="A206" s="9"/>
      <c r="B206" s="151"/>
      <c r="C206" s="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9"/>
      <c r="Y206" s="9"/>
      <c r="Z206" s="9"/>
      <c r="AA206" s="9"/>
    </row>
    <row r="207" ht="15.75" customHeight="1">
      <c r="A207" s="9"/>
      <c r="B207" s="151"/>
      <c r="C207" s="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9"/>
      <c r="Y207" s="9"/>
      <c r="Z207" s="9"/>
      <c r="AA207" s="9"/>
    </row>
    <row r="208" ht="15.75" customHeight="1">
      <c r="A208" s="9"/>
      <c r="B208" s="151"/>
      <c r="C208" s="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9"/>
      <c r="Y208" s="9"/>
      <c r="Z208" s="9"/>
      <c r="AA208" s="9"/>
    </row>
    <row r="209" ht="15.75" customHeight="1">
      <c r="A209" s="9"/>
      <c r="B209" s="151"/>
      <c r="C209" s="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9"/>
      <c r="Y209" s="9"/>
      <c r="Z209" s="9"/>
      <c r="AA209" s="9"/>
    </row>
    <row r="210" ht="15.75" customHeight="1">
      <c r="A210" s="9"/>
      <c r="B210" s="151"/>
      <c r="C210" s="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9"/>
      <c r="Y210" s="9"/>
      <c r="Z210" s="9"/>
      <c r="AA210" s="9"/>
    </row>
    <row r="211" ht="15.75" customHeight="1">
      <c r="A211" s="9"/>
      <c r="B211" s="151"/>
      <c r="C211" s="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9"/>
      <c r="Y211" s="9"/>
      <c r="Z211" s="9"/>
      <c r="AA211" s="9"/>
    </row>
    <row r="212" ht="15.75" customHeight="1">
      <c r="A212" s="9"/>
      <c r="B212" s="151"/>
      <c r="C212" s="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9"/>
      <c r="Y212" s="9"/>
      <c r="Z212" s="9"/>
      <c r="AA212" s="9"/>
    </row>
    <row r="213" ht="15.75" customHeight="1">
      <c r="A213" s="9"/>
      <c r="B213" s="151"/>
      <c r="C213" s="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9"/>
      <c r="Y213" s="9"/>
      <c r="Z213" s="9"/>
      <c r="AA213" s="9"/>
    </row>
    <row r="214" ht="15.75" customHeight="1">
      <c r="A214" s="9"/>
      <c r="B214" s="151"/>
      <c r="C214" s="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9"/>
      <c r="Y214" s="9"/>
      <c r="Z214" s="9"/>
      <c r="AA214" s="9"/>
    </row>
    <row r="215" ht="15.75" customHeight="1">
      <c r="A215" s="9"/>
      <c r="B215" s="151"/>
      <c r="C215" s="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9"/>
      <c r="Y215" s="9"/>
      <c r="Z215" s="9"/>
      <c r="AA215" s="9"/>
    </row>
    <row r="216" ht="15.75" customHeight="1">
      <c r="A216" s="9"/>
      <c r="B216" s="151"/>
      <c r="C216" s="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9"/>
      <c r="Y216" s="9"/>
      <c r="Z216" s="9"/>
      <c r="AA216" s="9"/>
    </row>
    <row r="217" ht="15.75" customHeight="1">
      <c r="A217" s="9"/>
      <c r="B217" s="151"/>
      <c r="C217" s="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9"/>
      <c r="Y217" s="9"/>
      <c r="Z217" s="9"/>
      <c r="AA217" s="9"/>
    </row>
    <row r="218" ht="15.75" customHeight="1">
      <c r="A218" s="9"/>
      <c r="B218" s="151"/>
      <c r="C218" s="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9"/>
      <c r="Y218" s="9"/>
      <c r="Z218" s="9"/>
      <c r="AA218" s="9"/>
    </row>
    <row r="219" ht="15.75" customHeight="1">
      <c r="A219" s="9"/>
      <c r="B219" s="151"/>
      <c r="C219" s="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9"/>
      <c r="Y219" s="9"/>
      <c r="Z219" s="9"/>
      <c r="AA219" s="9"/>
    </row>
    <row r="220" ht="15.75" customHeight="1">
      <c r="A220" s="9"/>
      <c r="B220" s="151"/>
      <c r="C220" s="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9"/>
      <c r="Y220" s="9"/>
      <c r="Z220" s="9"/>
      <c r="AA220" s="9"/>
    </row>
    <row r="221" ht="15.75" customHeight="1">
      <c r="A221" s="9"/>
      <c r="B221" s="151"/>
      <c r="C221" s="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9"/>
      <c r="Y221" s="9"/>
      <c r="Z221" s="9"/>
      <c r="AA221" s="9"/>
    </row>
    <row r="222" ht="15.75" customHeight="1">
      <c r="A222" s="9"/>
      <c r="B222" s="151"/>
      <c r="C222" s="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9"/>
      <c r="Y222" s="9"/>
      <c r="Z222" s="9"/>
      <c r="AA222" s="9"/>
    </row>
    <row r="223" ht="15.75" customHeight="1">
      <c r="A223" s="9"/>
      <c r="B223" s="151"/>
      <c r="C223" s="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9"/>
      <c r="Y223" s="9"/>
      <c r="Z223" s="9"/>
      <c r="AA223" s="9"/>
    </row>
    <row r="224" ht="15.75" customHeight="1">
      <c r="A224" s="9"/>
      <c r="B224" s="151"/>
      <c r="C224" s="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9"/>
      <c r="Y224" s="9"/>
      <c r="Z224" s="9"/>
      <c r="AA224" s="9"/>
    </row>
    <row r="225" ht="15.75" customHeight="1">
      <c r="A225" s="9"/>
      <c r="B225" s="151"/>
      <c r="C225" s="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9"/>
      <c r="Y225" s="9"/>
      <c r="Z225" s="9"/>
      <c r="AA225" s="9"/>
    </row>
    <row r="226" ht="15.75" customHeight="1">
      <c r="A226" s="9"/>
      <c r="B226" s="151"/>
      <c r="C226" s="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9"/>
      <c r="Y226" s="9"/>
      <c r="Z226" s="9"/>
      <c r="AA226" s="9"/>
    </row>
    <row r="227" ht="15.75" customHeight="1">
      <c r="A227" s="9"/>
      <c r="B227" s="151"/>
      <c r="C227" s="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9"/>
      <c r="Y227" s="9"/>
      <c r="Z227" s="9"/>
      <c r="AA227" s="9"/>
    </row>
    <row r="228" ht="15.75" customHeight="1">
      <c r="A228" s="9"/>
      <c r="B228" s="151"/>
      <c r="C228" s="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9"/>
      <c r="Y228" s="9"/>
      <c r="Z228" s="9"/>
      <c r="AA228" s="9"/>
    </row>
    <row r="229" ht="15.75" customHeight="1">
      <c r="A229" s="9"/>
      <c r="B229" s="151"/>
      <c r="C229" s="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9"/>
      <c r="Y229" s="9"/>
      <c r="Z229" s="9"/>
      <c r="AA229" s="9"/>
    </row>
    <row r="230" ht="15.75" customHeight="1">
      <c r="A230" s="9"/>
      <c r="B230" s="151"/>
      <c r="C230" s="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9"/>
      <c r="Y230" s="9"/>
      <c r="Z230" s="9"/>
      <c r="AA230" s="9"/>
    </row>
    <row r="231" ht="15.75" customHeight="1">
      <c r="A231" s="9"/>
      <c r="B231" s="151"/>
      <c r="C231" s="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9"/>
      <c r="Y231" s="9"/>
      <c r="Z231" s="9"/>
      <c r="AA231" s="9"/>
    </row>
    <row r="232" ht="15.75" customHeight="1">
      <c r="A232" s="9"/>
      <c r="B232" s="151"/>
      <c r="C232" s="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9"/>
      <c r="Y232" s="9"/>
      <c r="Z232" s="9"/>
      <c r="AA232" s="9"/>
    </row>
    <row r="233" ht="15.75" customHeight="1">
      <c r="A233" s="9"/>
      <c r="B233" s="151"/>
      <c r="C233" s="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9"/>
      <c r="Y233" s="9"/>
      <c r="Z233" s="9"/>
      <c r="AA233" s="9"/>
    </row>
    <row r="234" ht="15.75" customHeight="1">
      <c r="A234" s="9"/>
      <c r="B234" s="151"/>
      <c r="C234" s="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9"/>
      <c r="Y234" s="9"/>
      <c r="Z234" s="9"/>
      <c r="AA234" s="9"/>
    </row>
    <row r="235" ht="15.75" customHeight="1">
      <c r="A235" s="9"/>
      <c r="B235" s="151"/>
      <c r="C235" s="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9"/>
      <c r="Y235" s="9"/>
      <c r="Z235" s="9"/>
      <c r="AA235" s="9"/>
    </row>
    <row r="236" ht="15.75" customHeight="1">
      <c r="A236" s="9"/>
      <c r="B236" s="151"/>
      <c r="C236" s="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9"/>
      <c r="Y236" s="9"/>
      <c r="Z236" s="9"/>
      <c r="AA236" s="9"/>
    </row>
    <row r="237" ht="15.75" customHeight="1">
      <c r="A237" s="9"/>
      <c r="B237" s="151"/>
      <c r="C237" s="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9"/>
      <c r="Y237" s="9"/>
      <c r="Z237" s="9"/>
      <c r="AA237" s="9"/>
    </row>
    <row r="238" ht="15.75" customHeight="1">
      <c r="A238" s="9"/>
      <c r="B238" s="151"/>
      <c r="C238" s="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9"/>
      <c r="Y238" s="9"/>
      <c r="Z238" s="9"/>
      <c r="AA238" s="9"/>
    </row>
    <row r="239" ht="15.75" customHeight="1">
      <c r="A239" s="9"/>
      <c r="B239" s="151"/>
      <c r="C239" s="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9"/>
      <c r="Y239" s="9"/>
      <c r="Z239" s="9"/>
      <c r="AA239" s="9"/>
    </row>
    <row r="240" ht="15.75" customHeight="1">
      <c r="A240" s="9"/>
      <c r="B240" s="151"/>
      <c r="C240" s="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9"/>
      <c r="Y240" s="9"/>
      <c r="Z240" s="9"/>
      <c r="AA240" s="9"/>
    </row>
    <row r="241" ht="15.75" customHeight="1">
      <c r="Z241" s="152"/>
    </row>
    <row r="242" ht="15.75" customHeight="1">
      <c r="Z242" s="152"/>
    </row>
    <row r="243" ht="15.75" customHeight="1">
      <c r="Z243" s="152"/>
    </row>
    <row r="244" ht="15.75" customHeight="1">
      <c r="Z244" s="152"/>
    </row>
    <row r="245" ht="15.75" customHeight="1">
      <c r="Z245" s="152"/>
    </row>
    <row r="246" ht="15.75" customHeight="1">
      <c r="Z246" s="152"/>
    </row>
    <row r="247" ht="15.75" customHeight="1">
      <c r="Z247" s="152"/>
    </row>
    <row r="248" ht="15.75" customHeight="1">
      <c r="Z248" s="152"/>
    </row>
    <row r="249" ht="15.75" customHeight="1">
      <c r="Z249" s="152"/>
    </row>
    <row r="250" ht="15.75" customHeight="1">
      <c r="Z250" s="152"/>
    </row>
    <row r="251" ht="15.75" customHeight="1">
      <c r="Z251" s="152"/>
    </row>
    <row r="252" ht="15.75" customHeight="1">
      <c r="Z252" s="152"/>
    </row>
    <row r="253" ht="15.75" customHeight="1">
      <c r="Z253" s="152"/>
    </row>
    <row r="254" ht="15.75" customHeight="1">
      <c r="Z254" s="152"/>
    </row>
    <row r="255" ht="15.75" customHeight="1">
      <c r="Z255" s="152"/>
    </row>
    <row r="256" ht="15.75" customHeight="1">
      <c r="Z256" s="152"/>
    </row>
    <row r="257" ht="15.75" customHeight="1">
      <c r="Z257" s="152"/>
    </row>
    <row r="258" ht="15.75" customHeight="1">
      <c r="Z258" s="152"/>
    </row>
    <row r="259" ht="15.75" customHeight="1">
      <c r="Z259" s="152"/>
    </row>
    <row r="260" ht="15.75" customHeight="1">
      <c r="Z260" s="152"/>
    </row>
    <row r="261" ht="15.75" customHeight="1">
      <c r="Z261" s="152"/>
    </row>
    <row r="262" ht="15.75" customHeight="1">
      <c r="Z262" s="152"/>
    </row>
    <row r="263" ht="15.75" customHeight="1">
      <c r="Z263" s="152"/>
    </row>
    <row r="264" ht="15.75" customHeight="1">
      <c r="Z264" s="152"/>
    </row>
    <row r="265" ht="15.75" customHeight="1">
      <c r="Z265" s="152"/>
    </row>
    <row r="266" ht="15.75" customHeight="1">
      <c r="Z266" s="152"/>
    </row>
    <row r="267" ht="15.75" customHeight="1">
      <c r="Z267" s="152"/>
    </row>
    <row r="268" ht="15.75" customHeight="1">
      <c r="Z268" s="152"/>
    </row>
    <row r="269" ht="15.75" customHeight="1">
      <c r="Z269" s="152"/>
    </row>
    <row r="270" ht="15.75" customHeight="1">
      <c r="Z270" s="152"/>
    </row>
    <row r="271" ht="15.75" customHeight="1">
      <c r="Z271" s="152"/>
    </row>
    <row r="272" ht="15.75" customHeight="1">
      <c r="Z272" s="152"/>
    </row>
    <row r="273" ht="15.75" customHeight="1">
      <c r="Z273" s="152"/>
    </row>
    <row r="274" ht="15.75" customHeight="1">
      <c r="Z274" s="152"/>
    </row>
    <row r="275" ht="15.75" customHeight="1">
      <c r="Z275" s="152"/>
    </row>
    <row r="276" ht="15.75" customHeight="1">
      <c r="Z276" s="152"/>
    </row>
    <row r="277" ht="15.75" customHeight="1">
      <c r="Z277" s="152"/>
    </row>
    <row r="278" ht="15.75" customHeight="1">
      <c r="Z278" s="152"/>
    </row>
    <row r="279" ht="15.75" customHeight="1">
      <c r="Z279" s="152"/>
    </row>
    <row r="280" ht="15.75" customHeight="1">
      <c r="Z280" s="152"/>
    </row>
    <row r="281" ht="15.75" customHeight="1">
      <c r="Z281" s="152"/>
    </row>
    <row r="282" ht="15.75" customHeight="1">
      <c r="Z282" s="152"/>
    </row>
    <row r="283" ht="15.75" customHeight="1">
      <c r="Z283" s="152"/>
    </row>
    <row r="284" ht="15.75" customHeight="1">
      <c r="Z284" s="152"/>
    </row>
    <row r="285" ht="15.75" customHeight="1">
      <c r="Z285" s="152"/>
    </row>
    <row r="286" ht="15.75" customHeight="1">
      <c r="Z286" s="152"/>
    </row>
    <row r="287" ht="15.75" customHeight="1">
      <c r="Z287" s="152"/>
    </row>
    <row r="288" ht="15.75" customHeight="1">
      <c r="Z288" s="152"/>
    </row>
    <row r="289" ht="15.75" customHeight="1">
      <c r="Z289" s="152"/>
    </row>
    <row r="290" ht="15.75" customHeight="1">
      <c r="Z290" s="152"/>
    </row>
    <row r="291" ht="15.75" customHeight="1">
      <c r="Z291" s="152"/>
    </row>
    <row r="292" ht="15.75" customHeight="1">
      <c r="Z292" s="152"/>
    </row>
    <row r="293" ht="15.75" customHeight="1">
      <c r="Z293" s="152"/>
    </row>
    <row r="294" ht="15.75" customHeight="1">
      <c r="Z294" s="152"/>
    </row>
    <row r="295" ht="15.75" customHeight="1">
      <c r="Z295" s="152"/>
    </row>
    <row r="296" ht="15.75" customHeight="1">
      <c r="Z296" s="152"/>
    </row>
    <row r="297" ht="15.75" customHeight="1">
      <c r="Z297" s="152"/>
    </row>
    <row r="298" ht="15.75" customHeight="1">
      <c r="Z298" s="152"/>
    </row>
    <row r="299" ht="15.75" customHeight="1">
      <c r="Z299" s="152"/>
    </row>
    <row r="300" ht="15.75" customHeight="1">
      <c r="Z300" s="152"/>
    </row>
    <row r="301" ht="15.75" customHeight="1">
      <c r="Z301" s="152"/>
    </row>
    <row r="302" ht="15.75" customHeight="1">
      <c r="Z302" s="152"/>
    </row>
    <row r="303" ht="15.75" customHeight="1">
      <c r="Z303" s="152"/>
    </row>
    <row r="304" ht="15.75" customHeight="1">
      <c r="Z304" s="152"/>
    </row>
    <row r="305" ht="15.75" customHeight="1">
      <c r="Z305" s="152"/>
    </row>
    <row r="306" ht="15.75" customHeight="1">
      <c r="Z306" s="152"/>
    </row>
    <row r="307" ht="15.75" customHeight="1">
      <c r="Z307" s="152"/>
    </row>
    <row r="308" ht="15.75" customHeight="1">
      <c r="Z308" s="152"/>
    </row>
    <row r="309" ht="15.75" customHeight="1">
      <c r="Z309" s="152"/>
    </row>
    <row r="310" ht="15.75" customHeight="1">
      <c r="Z310" s="152"/>
    </row>
    <row r="311" ht="15.75" customHeight="1">
      <c r="Z311" s="152"/>
    </row>
    <row r="312" ht="15.75" customHeight="1">
      <c r="Z312" s="152"/>
    </row>
    <row r="313" ht="15.75" customHeight="1">
      <c r="Z313" s="152"/>
    </row>
    <row r="314" ht="15.75" customHeight="1">
      <c r="Z314" s="152"/>
    </row>
    <row r="315" ht="15.75" customHeight="1">
      <c r="Z315" s="152"/>
    </row>
    <row r="316" ht="15.75" customHeight="1">
      <c r="Z316" s="152"/>
    </row>
    <row r="317" ht="15.75" customHeight="1">
      <c r="Z317" s="152"/>
    </row>
    <row r="318" ht="15.75" customHeight="1">
      <c r="Z318" s="152"/>
    </row>
    <row r="319" ht="15.75" customHeight="1">
      <c r="Z319" s="152"/>
    </row>
    <row r="320" ht="15.75" customHeight="1">
      <c r="Z320" s="152"/>
    </row>
    <row r="321" ht="15.75" customHeight="1">
      <c r="Z321" s="152"/>
    </row>
    <row r="322" ht="15.75" customHeight="1">
      <c r="Z322" s="152"/>
    </row>
    <row r="323" ht="15.75" customHeight="1">
      <c r="Z323" s="152"/>
    </row>
    <row r="324" ht="15.75" customHeight="1">
      <c r="Z324" s="152"/>
    </row>
    <row r="325" ht="15.75" customHeight="1">
      <c r="Z325" s="152"/>
    </row>
    <row r="326" ht="15.75" customHeight="1">
      <c r="Z326" s="152"/>
    </row>
    <row r="327" ht="15.75" customHeight="1">
      <c r="Z327" s="152"/>
    </row>
    <row r="328" ht="15.75" customHeight="1">
      <c r="Z328" s="152"/>
    </row>
    <row r="329" ht="15.75" customHeight="1">
      <c r="Z329" s="152"/>
    </row>
    <row r="330" ht="15.75" customHeight="1">
      <c r="Z330" s="152"/>
    </row>
    <row r="331" ht="15.75" customHeight="1">
      <c r="Z331" s="152"/>
    </row>
    <row r="332" ht="15.75" customHeight="1">
      <c r="Z332" s="152"/>
    </row>
    <row r="333" ht="15.75" customHeight="1">
      <c r="Z333" s="152"/>
    </row>
    <row r="334" ht="15.75" customHeight="1">
      <c r="Z334" s="152"/>
    </row>
    <row r="335" ht="15.75" customHeight="1">
      <c r="Z335" s="152"/>
    </row>
    <row r="336" ht="15.75" customHeight="1">
      <c r="Z336" s="152"/>
    </row>
    <row r="337" ht="15.75" customHeight="1">
      <c r="Z337" s="152"/>
    </row>
    <row r="338" ht="15.75" customHeight="1">
      <c r="Z338" s="152"/>
    </row>
    <row r="339" ht="15.75" customHeight="1">
      <c r="Z339" s="152"/>
    </row>
    <row r="340" ht="15.75" customHeight="1">
      <c r="Z340" s="152"/>
    </row>
    <row r="341" ht="15.75" customHeight="1">
      <c r="Z341" s="152"/>
    </row>
    <row r="342" ht="15.75" customHeight="1">
      <c r="Z342" s="152"/>
    </row>
    <row r="343" ht="15.75" customHeight="1">
      <c r="Z343" s="152"/>
    </row>
    <row r="344" ht="15.75" customHeight="1">
      <c r="Z344" s="152"/>
    </row>
    <row r="345" ht="15.75" customHeight="1">
      <c r="Z345" s="152"/>
    </row>
    <row r="346" ht="15.75" customHeight="1">
      <c r="Z346" s="152"/>
    </row>
    <row r="347" ht="15.75" customHeight="1">
      <c r="Z347" s="152"/>
    </row>
    <row r="348" ht="15.75" customHeight="1">
      <c r="Z348" s="152"/>
    </row>
    <row r="349" ht="15.75" customHeight="1">
      <c r="Z349" s="152"/>
    </row>
    <row r="350" ht="15.75" customHeight="1">
      <c r="Z350" s="152"/>
    </row>
    <row r="351" ht="15.75" customHeight="1">
      <c r="Z351" s="152"/>
    </row>
    <row r="352" ht="15.75" customHeight="1">
      <c r="Z352" s="152"/>
    </row>
    <row r="353" ht="15.75" customHeight="1">
      <c r="Z353" s="152"/>
    </row>
    <row r="354" ht="15.75" customHeight="1">
      <c r="Z354" s="152"/>
    </row>
    <row r="355" ht="15.75" customHeight="1">
      <c r="Z355" s="152"/>
    </row>
    <row r="356" ht="15.75" customHeight="1">
      <c r="Z356" s="152"/>
    </row>
    <row r="357" ht="15.75" customHeight="1">
      <c r="Z357" s="152"/>
    </row>
    <row r="358" ht="15.75" customHeight="1">
      <c r="Z358" s="152"/>
    </row>
    <row r="359" ht="15.75" customHeight="1">
      <c r="Z359" s="152"/>
    </row>
    <row r="360" ht="15.75" customHeight="1">
      <c r="Z360" s="152"/>
    </row>
    <row r="361" ht="15.75" customHeight="1">
      <c r="Z361" s="152"/>
    </row>
    <row r="362" ht="15.75" customHeight="1">
      <c r="Z362" s="152"/>
    </row>
    <row r="363" ht="15.75" customHeight="1">
      <c r="Z363" s="152"/>
    </row>
    <row r="364" ht="15.75" customHeight="1">
      <c r="Z364" s="152"/>
    </row>
    <row r="365" ht="15.75" customHeight="1">
      <c r="Z365" s="152"/>
    </row>
    <row r="366" ht="15.75" customHeight="1">
      <c r="Z366" s="152"/>
    </row>
    <row r="367" ht="15.75" customHeight="1">
      <c r="Z367" s="152"/>
    </row>
    <row r="368" ht="15.75" customHeight="1">
      <c r="Z368" s="152"/>
    </row>
    <row r="369" ht="15.75" customHeight="1">
      <c r="Z369" s="152"/>
    </row>
    <row r="370" ht="15.75" customHeight="1">
      <c r="Z370" s="152"/>
    </row>
    <row r="371" ht="15.75" customHeight="1">
      <c r="Z371" s="152"/>
    </row>
    <row r="372" ht="15.75" customHeight="1">
      <c r="Z372" s="152"/>
    </row>
    <row r="373" ht="15.75" customHeight="1">
      <c r="Z373" s="152"/>
    </row>
    <row r="374" ht="15.75" customHeight="1">
      <c r="Z374" s="152"/>
    </row>
    <row r="375" ht="15.75" customHeight="1">
      <c r="Z375" s="152"/>
    </row>
    <row r="376" ht="15.75" customHeight="1">
      <c r="Z376" s="152"/>
    </row>
    <row r="377" ht="15.75" customHeight="1">
      <c r="Z377" s="152"/>
    </row>
    <row r="378" ht="15.75" customHeight="1">
      <c r="Z378" s="152"/>
    </row>
    <row r="379" ht="15.75" customHeight="1">
      <c r="Z379" s="152"/>
    </row>
    <row r="380" ht="15.75" customHeight="1">
      <c r="Z380" s="152"/>
    </row>
    <row r="381" ht="15.75" customHeight="1">
      <c r="Z381" s="152"/>
    </row>
    <row r="382" ht="15.75" customHeight="1">
      <c r="Z382" s="152"/>
    </row>
    <row r="383" ht="15.75" customHeight="1">
      <c r="Z383" s="152"/>
    </row>
    <row r="384" ht="15.75" customHeight="1">
      <c r="Z384" s="152"/>
    </row>
    <row r="385" ht="15.75" customHeight="1">
      <c r="Z385" s="152"/>
    </row>
    <row r="386" ht="15.75" customHeight="1">
      <c r="Z386" s="152"/>
    </row>
    <row r="387" ht="15.75" customHeight="1">
      <c r="Z387" s="152"/>
    </row>
    <row r="388" ht="15.75" customHeight="1">
      <c r="Z388" s="152"/>
    </row>
    <row r="389" ht="15.75" customHeight="1">
      <c r="Z389" s="152"/>
    </row>
    <row r="390" ht="15.75" customHeight="1">
      <c r="Z390" s="152"/>
    </row>
    <row r="391" ht="15.75" customHeight="1">
      <c r="Z391" s="152"/>
    </row>
    <row r="392" ht="15.75" customHeight="1">
      <c r="Z392" s="152"/>
    </row>
    <row r="393" ht="15.75" customHeight="1">
      <c r="Z393" s="152"/>
    </row>
    <row r="394" ht="15.75" customHeight="1">
      <c r="Z394" s="152"/>
    </row>
    <row r="395" ht="15.75" customHeight="1">
      <c r="Z395" s="152"/>
    </row>
    <row r="396" ht="15.75" customHeight="1">
      <c r="Z396" s="152"/>
    </row>
    <row r="397" ht="15.75" customHeight="1">
      <c r="Z397" s="152"/>
    </row>
    <row r="398" ht="15.75" customHeight="1">
      <c r="Z398" s="152"/>
    </row>
    <row r="399" ht="15.75" customHeight="1">
      <c r="Z399" s="152"/>
    </row>
    <row r="400" ht="15.75" customHeight="1">
      <c r="Z400" s="152"/>
    </row>
    <row r="401" ht="15.75" customHeight="1">
      <c r="Z401" s="152"/>
    </row>
    <row r="402" ht="15.75" customHeight="1">
      <c r="Z402" s="152"/>
    </row>
    <row r="403" ht="15.75" customHeight="1">
      <c r="Z403" s="152"/>
    </row>
    <row r="404" ht="15.75" customHeight="1">
      <c r="Z404" s="152"/>
    </row>
    <row r="405" ht="15.75" customHeight="1">
      <c r="Z405" s="152"/>
    </row>
    <row r="406" ht="15.75" customHeight="1">
      <c r="Z406" s="152"/>
    </row>
    <row r="407" ht="15.75" customHeight="1">
      <c r="Z407" s="152"/>
    </row>
    <row r="408" ht="15.75" customHeight="1">
      <c r="Z408" s="152"/>
    </row>
    <row r="409" ht="15.75" customHeight="1">
      <c r="Z409" s="152"/>
    </row>
    <row r="410" ht="15.75" customHeight="1">
      <c r="Z410" s="152"/>
    </row>
    <row r="411" ht="15.75" customHeight="1">
      <c r="Z411" s="152"/>
    </row>
    <row r="412" ht="15.75" customHeight="1">
      <c r="Z412" s="152"/>
    </row>
    <row r="413" ht="15.75" customHeight="1">
      <c r="Z413" s="152"/>
    </row>
    <row r="414" ht="15.75" customHeight="1">
      <c r="Z414" s="152"/>
    </row>
    <row r="415" ht="15.75" customHeight="1">
      <c r="Z415" s="152"/>
    </row>
    <row r="416" ht="15.75" customHeight="1">
      <c r="Z416" s="152"/>
    </row>
    <row r="417" ht="15.75" customHeight="1">
      <c r="Z417" s="152"/>
    </row>
    <row r="418" ht="15.75" customHeight="1">
      <c r="Z418" s="152"/>
    </row>
    <row r="419" ht="15.75" customHeight="1">
      <c r="Z419" s="152"/>
    </row>
    <row r="420" ht="15.75" customHeight="1">
      <c r="Z420" s="152"/>
    </row>
    <row r="421" ht="15.75" customHeight="1">
      <c r="Z421" s="152"/>
    </row>
    <row r="422" ht="15.75" customHeight="1">
      <c r="Z422" s="152"/>
    </row>
    <row r="423" ht="15.75" customHeight="1">
      <c r="Z423" s="152"/>
    </row>
    <row r="424" ht="15.75" customHeight="1">
      <c r="Z424" s="152"/>
    </row>
    <row r="425" ht="15.75" customHeight="1">
      <c r="Z425" s="152"/>
    </row>
    <row r="426" ht="15.75" customHeight="1">
      <c r="Z426" s="152"/>
    </row>
    <row r="427" ht="15.75" customHeight="1">
      <c r="Z427" s="152"/>
    </row>
    <row r="428" ht="15.75" customHeight="1">
      <c r="Z428" s="152"/>
    </row>
    <row r="429" ht="15.75" customHeight="1">
      <c r="Z429" s="152"/>
    </row>
    <row r="430" ht="15.75" customHeight="1">
      <c r="Z430" s="152"/>
    </row>
    <row r="431" ht="15.75" customHeight="1">
      <c r="Z431" s="152"/>
    </row>
    <row r="432" ht="15.75" customHeight="1">
      <c r="Z432" s="152"/>
    </row>
    <row r="433" ht="15.75" customHeight="1">
      <c r="Z433" s="152"/>
    </row>
    <row r="434" ht="15.75" customHeight="1">
      <c r="Z434" s="152"/>
    </row>
    <row r="435" ht="15.75" customHeight="1">
      <c r="Z435" s="152"/>
    </row>
    <row r="436" ht="15.75" customHeight="1">
      <c r="Z436" s="152"/>
    </row>
    <row r="437" ht="15.75" customHeight="1">
      <c r="Z437" s="152"/>
    </row>
    <row r="438" ht="15.75" customHeight="1">
      <c r="Z438" s="152"/>
    </row>
    <row r="439" ht="15.75" customHeight="1">
      <c r="Z439" s="152"/>
    </row>
    <row r="440" ht="15.75" customHeight="1">
      <c r="Z440" s="152"/>
    </row>
    <row r="441" ht="15.75" customHeight="1">
      <c r="Z441" s="152"/>
    </row>
    <row r="442" ht="15.75" customHeight="1">
      <c r="Z442" s="152"/>
    </row>
    <row r="443" ht="15.75" customHeight="1">
      <c r="Z443" s="152"/>
    </row>
    <row r="444" ht="15.75" customHeight="1">
      <c r="Z444" s="152"/>
    </row>
    <row r="445" ht="15.75" customHeight="1">
      <c r="Z445" s="152"/>
    </row>
    <row r="446" ht="15.75" customHeight="1">
      <c r="Z446" s="152"/>
    </row>
    <row r="447" ht="15.75" customHeight="1">
      <c r="Z447" s="152"/>
    </row>
    <row r="448" ht="15.75" customHeight="1">
      <c r="Z448" s="152"/>
    </row>
    <row r="449" ht="15.75" customHeight="1">
      <c r="Z449" s="152"/>
    </row>
    <row r="450" ht="15.75" customHeight="1">
      <c r="Z450" s="152"/>
    </row>
    <row r="451" ht="15.75" customHeight="1">
      <c r="Z451" s="152"/>
    </row>
    <row r="452" ht="15.75" customHeight="1">
      <c r="Z452" s="152"/>
    </row>
    <row r="453" ht="15.75" customHeight="1">
      <c r="Z453" s="152"/>
    </row>
    <row r="454" ht="15.75" customHeight="1">
      <c r="Z454" s="152"/>
    </row>
    <row r="455" ht="15.75" customHeight="1">
      <c r="Z455" s="152"/>
    </row>
    <row r="456" ht="15.75" customHeight="1">
      <c r="Z456" s="152"/>
    </row>
    <row r="457" ht="15.75" customHeight="1">
      <c r="Z457" s="152"/>
    </row>
    <row r="458" ht="15.75" customHeight="1">
      <c r="Z458" s="152"/>
    </row>
    <row r="459" ht="15.75" customHeight="1">
      <c r="Z459" s="152"/>
    </row>
    <row r="460" ht="15.75" customHeight="1">
      <c r="Z460" s="152"/>
    </row>
    <row r="461" ht="15.75" customHeight="1">
      <c r="Z461" s="152"/>
    </row>
    <row r="462" ht="15.75" customHeight="1">
      <c r="Z462" s="152"/>
    </row>
    <row r="463" ht="15.75" customHeight="1">
      <c r="Z463" s="152"/>
    </row>
    <row r="464" ht="15.75" customHeight="1">
      <c r="Z464" s="152"/>
    </row>
    <row r="465" ht="15.75" customHeight="1">
      <c r="Z465" s="152"/>
    </row>
    <row r="466" ht="15.75" customHeight="1">
      <c r="Z466" s="152"/>
    </row>
    <row r="467" ht="15.75" customHeight="1">
      <c r="Z467" s="152"/>
    </row>
    <row r="468" ht="15.75" customHeight="1">
      <c r="Z468" s="152"/>
    </row>
    <row r="469" ht="15.75" customHeight="1">
      <c r="Z469" s="152"/>
    </row>
    <row r="470" ht="15.75" customHeight="1">
      <c r="Z470" s="152"/>
    </row>
    <row r="471" ht="15.75" customHeight="1">
      <c r="Z471" s="152"/>
    </row>
    <row r="472" ht="15.75" customHeight="1">
      <c r="Z472" s="152"/>
    </row>
    <row r="473" ht="15.75" customHeight="1">
      <c r="Z473" s="152"/>
    </row>
    <row r="474" ht="15.75" customHeight="1">
      <c r="Z474" s="152"/>
    </row>
    <row r="475" ht="15.75" customHeight="1">
      <c r="Z475" s="152"/>
    </row>
    <row r="476" ht="15.75" customHeight="1">
      <c r="Z476" s="152"/>
    </row>
    <row r="477" ht="15.75" customHeight="1">
      <c r="Z477" s="152"/>
    </row>
    <row r="478" ht="15.75" customHeight="1">
      <c r="Z478" s="152"/>
    </row>
    <row r="479" ht="15.75" customHeight="1">
      <c r="Z479" s="152"/>
    </row>
    <row r="480" ht="15.75" customHeight="1">
      <c r="Z480" s="152"/>
    </row>
    <row r="481" ht="15.75" customHeight="1">
      <c r="Z481" s="152"/>
    </row>
    <row r="482" ht="15.75" customHeight="1">
      <c r="Z482" s="152"/>
    </row>
    <row r="483" ht="15.75" customHeight="1">
      <c r="Z483" s="152"/>
    </row>
    <row r="484" ht="15.75" customHeight="1">
      <c r="Z484" s="152"/>
    </row>
    <row r="485" ht="15.75" customHeight="1">
      <c r="Z485" s="152"/>
    </row>
    <row r="486" ht="15.75" customHeight="1">
      <c r="Z486" s="152"/>
    </row>
    <row r="487" ht="15.75" customHeight="1">
      <c r="Z487" s="152"/>
    </row>
    <row r="488" ht="15.75" customHeight="1">
      <c r="Z488" s="152"/>
    </row>
    <row r="489" ht="15.75" customHeight="1">
      <c r="Z489" s="152"/>
    </row>
    <row r="490" ht="15.75" customHeight="1">
      <c r="Z490" s="152"/>
    </row>
    <row r="491" ht="15.75" customHeight="1">
      <c r="Z491" s="152"/>
    </row>
    <row r="492" ht="15.75" customHeight="1">
      <c r="Z492" s="152"/>
    </row>
    <row r="493" ht="15.75" customHeight="1">
      <c r="Z493" s="152"/>
    </row>
    <row r="494" ht="15.75" customHeight="1">
      <c r="Z494" s="152"/>
    </row>
    <row r="495" ht="15.75" customHeight="1">
      <c r="Z495" s="152"/>
    </row>
    <row r="496" ht="15.75" customHeight="1">
      <c r="Z496" s="152"/>
    </row>
    <row r="497" ht="15.75" customHeight="1">
      <c r="Z497" s="152"/>
    </row>
    <row r="498" ht="15.75" customHeight="1">
      <c r="Z498" s="152"/>
    </row>
    <row r="499" ht="15.75" customHeight="1">
      <c r="Z499" s="152"/>
    </row>
    <row r="500" ht="15.75" customHeight="1">
      <c r="Z500" s="152"/>
    </row>
    <row r="501" ht="15.75" customHeight="1">
      <c r="Z501" s="152"/>
    </row>
    <row r="502" ht="15.75" customHeight="1">
      <c r="Z502" s="152"/>
    </row>
    <row r="503" ht="15.75" customHeight="1">
      <c r="Z503" s="152"/>
    </row>
    <row r="504" ht="15.75" customHeight="1">
      <c r="Z504" s="152"/>
    </row>
    <row r="505" ht="15.75" customHeight="1">
      <c r="Z505" s="152"/>
    </row>
    <row r="506" ht="15.75" customHeight="1">
      <c r="Z506" s="152"/>
    </row>
    <row r="507" ht="15.75" customHeight="1">
      <c r="Z507" s="152"/>
    </row>
    <row r="508" ht="15.75" customHeight="1">
      <c r="Z508" s="152"/>
    </row>
    <row r="509" ht="15.75" customHeight="1">
      <c r="Z509" s="152"/>
    </row>
    <row r="510" ht="15.75" customHeight="1">
      <c r="Z510" s="152"/>
    </row>
    <row r="511" ht="15.75" customHeight="1">
      <c r="Z511" s="152"/>
    </row>
    <row r="512" ht="15.75" customHeight="1">
      <c r="Z512" s="152"/>
    </row>
    <row r="513" ht="15.75" customHeight="1">
      <c r="Z513" s="152"/>
    </row>
    <row r="514" ht="15.75" customHeight="1">
      <c r="Z514" s="152"/>
    </row>
    <row r="515" ht="15.75" customHeight="1">
      <c r="Z515" s="152"/>
    </row>
    <row r="516" ht="15.75" customHeight="1">
      <c r="Z516" s="152"/>
    </row>
    <row r="517" ht="15.75" customHeight="1">
      <c r="Z517" s="152"/>
    </row>
    <row r="518" ht="15.75" customHeight="1">
      <c r="Z518" s="152"/>
    </row>
    <row r="519" ht="15.75" customHeight="1">
      <c r="Z519" s="152"/>
    </row>
    <row r="520" ht="15.75" customHeight="1">
      <c r="Z520" s="152"/>
    </row>
    <row r="521" ht="15.75" customHeight="1">
      <c r="Z521" s="152"/>
    </row>
    <row r="522" ht="15.75" customHeight="1">
      <c r="Z522" s="152"/>
    </row>
    <row r="523" ht="15.75" customHeight="1">
      <c r="Z523" s="152"/>
    </row>
    <row r="524" ht="15.75" customHeight="1">
      <c r="Z524" s="152"/>
    </row>
    <row r="525" ht="15.75" customHeight="1">
      <c r="Z525" s="152"/>
    </row>
    <row r="526" ht="15.75" customHeight="1">
      <c r="Z526" s="152"/>
    </row>
    <row r="527" ht="15.75" customHeight="1">
      <c r="Z527" s="152"/>
    </row>
    <row r="528" ht="15.75" customHeight="1">
      <c r="Z528" s="152"/>
    </row>
    <row r="529" ht="15.75" customHeight="1">
      <c r="Z529" s="152"/>
    </row>
    <row r="530" ht="15.75" customHeight="1">
      <c r="Z530" s="152"/>
    </row>
    <row r="531" ht="15.75" customHeight="1">
      <c r="Z531" s="152"/>
    </row>
    <row r="532" ht="15.75" customHeight="1">
      <c r="Z532" s="152"/>
    </row>
    <row r="533" ht="15.75" customHeight="1">
      <c r="Z533" s="152"/>
    </row>
    <row r="534" ht="15.75" customHeight="1">
      <c r="Z534" s="152"/>
    </row>
    <row r="535" ht="15.75" customHeight="1">
      <c r="Z535" s="152"/>
    </row>
    <row r="536" ht="15.75" customHeight="1">
      <c r="Z536" s="152"/>
    </row>
    <row r="537" ht="15.75" customHeight="1">
      <c r="Z537" s="152"/>
    </row>
    <row r="538" ht="15.75" customHeight="1">
      <c r="Z538" s="152"/>
    </row>
    <row r="539" ht="15.75" customHeight="1">
      <c r="Z539" s="152"/>
    </row>
    <row r="540" ht="15.75" customHeight="1">
      <c r="Z540" s="152"/>
    </row>
    <row r="541" ht="15.75" customHeight="1">
      <c r="Z541" s="152"/>
    </row>
    <row r="542" ht="15.75" customHeight="1">
      <c r="Z542" s="152"/>
    </row>
    <row r="543" ht="15.75" customHeight="1">
      <c r="Z543" s="152"/>
    </row>
    <row r="544" ht="15.75" customHeight="1">
      <c r="Z544" s="152"/>
    </row>
    <row r="545" ht="15.75" customHeight="1">
      <c r="Z545" s="152"/>
    </row>
    <row r="546" ht="15.75" customHeight="1">
      <c r="Z546" s="152"/>
    </row>
    <row r="547" ht="15.75" customHeight="1">
      <c r="Z547" s="152"/>
    </row>
    <row r="548" ht="15.75" customHeight="1">
      <c r="Z548" s="152"/>
    </row>
    <row r="549" ht="15.75" customHeight="1">
      <c r="Z549" s="152"/>
    </row>
    <row r="550" ht="15.75" customHeight="1">
      <c r="Z550" s="152"/>
    </row>
    <row r="551" ht="15.75" customHeight="1">
      <c r="Z551" s="152"/>
    </row>
    <row r="552" ht="15.75" customHeight="1">
      <c r="Z552" s="152"/>
    </row>
    <row r="553" ht="15.75" customHeight="1">
      <c r="Z553" s="152"/>
    </row>
    <row r="554" ht="15.75" customHeight="1">
      <c r="Z554" s="152"/>
    </row>
    <row r="555" ht="15.75" customHeight="1">
      <c r="Z555" s="152"/>
    </row>
    <row r="556" ht="15.75" customHeight="1">
      <c r="Z556" s="152"/>
    </row>
    <row r="557" ht="15.75" customHeight="1">
      <c r="Z557" s="152"/>
    </row>
    <row r="558" ht="15.75" customHeight="1">
      <c r="Z558" s="152"/>
    </row>
    <row r="559" ht="15.75" customHeight="1">
      <c r="Z559" s="152"/>
    </row>
    <row r="560" ht="15.75" customHeight="1">
      <c r="Z560" s="152"/>
    </row>
    <row r="561" ht="15.75" customHeight="1">
      <c r="Z561" s="152"/>
    </row>
    <row r="562" ht="15.75" customHeight="1">
      <c r="Z562" s="152"/>
    </row>
    <row r="563" ht="15.75" customHeight="1">
      <c r="Z563" s="152"/>
    </row>
    <row r="564" ht="15.75" customHeight="1">
      <c r="Z564" s="152"/>
    </row>
    <row r="565" ht="15.75" customHeight="1">
      <c r="Z565" s="152"/>
    </row>
    <row r="566" ht="15.75" customHeight="1">
      <c r="Z566" s="152"/>
    </row>
    <row r="567" ht="15.75" customHeight="1">
      <c r="Z567" s="152"/>
    </row>
    <row r="568" ht="15.75" customHeight="1">
      <c r="Z568" s="152"/>
    </row>
    <row r="569" ht="15.75" customHeight="1">
      <c r="Z569" s="152"/>
    </row>
    <row r="570" ht="15.75" customHeight="1">
      <c r="Z570" s="152"/>
    </row>
    <row r="571" ht="15.75" customHeight="1">
      <c r="Z571" s="152"/>
    </row>
    <row r="572" ht="15.75" customHeight="1">
      <c r="Z572" s="152"/>
    </row>
    <row r="573" ht="15.75" customHeight="1">
      <c r="Z573" s="152"/>
    </row>
    <row r="574" ht="15.75" customHeight="1">
      <c r="Z574" s="152"/>
    </row>
    <row r="575" ht="15.75" customHeight="1">
      <c r="Z575" s="152"/>
    </row>
    <row r="576" ht="15.75" customHeight="1">
      <c r="Z576" s="152"/>
    </row>
    <row r="577" ht="15.75" customHeight="1">
      <c r="Z577" s="152"/>
    </row>
    <row r="578" ht="15.75" customHeight="1">
      <c r="Z578" s="152"/>
    </row>
    <row r="579" ht="15.75" customHeight="1">
      <c r="Z579" s="152"/>
    </row>
    <row r="580" ht="15.75" customHeight="1">
      <c r="Z580" s="152"/>
    </row>
    <row r="581" ht="15.75" customHeight="1">
      <c r="Z581" s="152"/>
    </row>
    <row r="582" ht="15.75" customHeight="1">
      <c r="Z582" s="152"/>
    </row>
    <row r="583" ht="15.75" customHeight="1">
      <c r="Z583" s="152"/>
    </row>
    <row r="584" ht="15.75" customHeight="1">
      <c r="Z584" s="152"/>
    </row>
    <row r="585" ht="15.75" customHeight="1">
      <c r="Z585" s="152"/>
    </row>
    <row r="586" ht="15.75" customHeight="1">
      <c r="Z586" s="152"/>
    </row>
    <row r="587" ht="15.75" customHeight="1">
      <c r="Z587" s="152"/>
    </row>
    <row r="588" ht="15.75" customHeight="1">
      <c r="Z588" s="152"/>
    </row>
    <row r="589" ht="15.75" customHeight="1">
      <c r="Z589" s="152"/>
    </row>
    <row r="590" ht="15.75" customHeight="1">
      <c r="Z590" s="152"/>
    </row>
    <row r="591" ht="15.75" customHeight="1">
      <c r="Z591" s="152"/>
    </row>
    <row r="592" ht="15.75" customHeight="1">
      <c r="Z592" s="152"/>
    </row>
    <row r="593" ht="15.75" customHeight="1">
      <c r="Z593" s="152"/>
    </row>
    <row r="594" ht="15.75" customHeight="1">
      <c r="Z594" s="152"/>
    </row>
    <row r="595" ht="15.75" customHeight="1">
      <c r="Z595" s="152"/>
    </row>
    <row r="596" ht="15.75" customHeight="1">
      <c r="Z596" s="152"/>
    </row>
    <row r="597" ht="15.75" customHeight="1">
      <c r="Z597" s="152"/>
    </row>
    <row r="598" ht="15.75" customHeight="1">
      <c r="Z598" s="152"/>
    </row>
    <row r="599" ht="15.75" customHeight="1">
      <c r="Z599" s="152"/>
    </row>
    <row r="600" ht="15.75" customHeight="1">
      <c r="Z600" s="152"/>
    </row>
    <row r="601" ht="15.75" customHeight="1">
      <c r="Z601" s="152"/>
    </row>
    <row r="602" ht="15.75" customHeight="1">
      <c r="Z602" s="152"/>
    </row>
    <row r="603" ht="15.75" customHeight="1">
      <c r="Z603" s="152"/>
    </row>
    <row r="604" ht="15.75" customHeight="1">
      <c r="Z604" s="152"/>
    </row>
    <row r="605" ht="15.75" customHeight="1">
      <c r="Z605" s="152"/>
    </row>
    <row r="606" ht="15.75" customHeight="1">
      <c r="Z606" s="152"/>
    </row>
    <row r="607" ht="15.75" customHeight="1">
      <c r="Z607" s="152"/>
    </row>
    <row r="608" ht="15.75" customHeight="1">
      <c r="Z608" s="152"/>
    </row>
    <row r="609" ht="15.75" customHeight="1">
      <c r="Z609" s="152"/>
    </row>
    <row r="610" ht="15.75" customHeight="1">
      <c r="Z610" s="152"/>
    </row>
    <row r="611" ht="15.75" customHeight="1">
      <c r="Z611" s="152"/>
    </row>
    <row r="612" ht="15.75" customHeight="1">
      <c r="Z612" s="152"/>
    </row>
    <row r="613" ht="15.75" customHeight="1">
      <c r="Z613" s="152"/>
    </row>
    <row r="614" ht="15.75" customHeight="1">
      <c r="Z614" s="152"/>
    </row>
    <row r="615" ht="15.75" customHeight="1">
      <c r="Z615" s="152"/>
    </row>
    <row r="616" ht="15.75" customHeight="1">
      <c r="Z616" s="152"/>
    </row>
    <row r="617" ht="15.75" customHeight="1">
      <c r="Z617" s="152"/>
    </row>
    <row r="618" ht="15.75" customHeight="1">
      <c r="Z618" s="152"/>
    </row>
    <row r="619" ht="15.75" customHeight="1">
      <c r="Z619" s="152"/>
    </row>
    <row r="620" ht="15.75" customHeight="1">
      <c r="Z620" s="152"/>
    </row>
    <row r="621" ht="15.75" customHeight="1">
      <c r="Z621" s="152"/>
    </row>
    <row r="622" ht="15.75" customHeight="1">
      <c r="Z622" s="152"/>
    </row>
    <row r="623" ht="15.75" customHeight="1">
      <c r="Z623" s="152"/>
    </row>
    <row r="624" ht="15.75" customHeight="1">
      <c r="Z624" s="152"/>
    </row>
    <row r="625" ht="15.75" customHeight="1">
      <c r="Z625" s="152"/>
    </row>
    <row r="626" ht="15.75" customHeight="1">
      <c r="Z626" s="152"/>
    </row>
    <row r="627" ht="15.75" customHeight="1">
      <c r="Z627" s="152"/>
    </row>
    <row r="628" ht="15.75" customHeight="1">
      <c r="Z628" s="152"/>
    </row>
    <row r="629" ht="15.75" customHeight="1">
      <c r="Z629" s="152"/>
    </row>
    <row r="630" ht="15.75" customHeight="1">
      <c r="Z630" s="152"/>
    </row>
    <row r="631" ht="15.75" customHeight="1">
      <c r="Z631" s="152"/>
    </row>
    <row r="632" ht="15.75" customHeight="1">
      <c r="Z632" s="152"/>
    </row>
    <row r="633" ht="15.75" customHeight="1">
      <c r="Z633" s="152"/>
    </row>
    <row r="634" ht="15.75" customHeight="1">
      <c r="Z634" s="152"/>
    </row>
    <row r="635" ht="15.75" customHeight="1">
      <c r="Z635" s="152"/>
    </row>
    <row r="636" ht="15.75" customHeight="1">
      <c r="Z636" s="152"/>
    </row>
    <row r="637" ht="15.75" customHeight="1">
      <c r="Z637" s="152"/>
    </row>
    <row r="638" ht="15.75" customHeight="1">
      <c r="Z638" s="152"/>
    </row>
    <row r="639" ht="15.75" customHeight="1">
      <c r="Z639" s="152"/>
    </row>
    <row r="640" ht="15.75" customHeight="1">
      <c r="Z640" s="152"/>
    </row>
    <row r="641" ht="15.75" customHeight="1">
      <c r="Z641" s="152"/>
    </row>
    <row r="642" ht="15.75" customHeight="1">
      <c r="Z642" s="152"/>
    </row>
    <row r="643" ht="15.75" customHeight="1">
      <c r="Z643" s="152"/>
    </row>
    <row r="644" ht="15.75" customHeight="1">
      <c r="Z644" s="152"/>
    </row>
    <row r="645" ht="15.75" customHeight="1">
      <c r="Z645" s="152"/>
    </row>
    <row r="646" ht="15.75" customHeight="1">
      <c r="Z646" s="152"/>
    </row>
    <row r="647" ht="15.75" customHeight="1">
      <c r="Z647" s="152"/>
    </row>
    <row r="648" ht="15.75" customHeight="1">
      <c r="Z648" s="152"/>
    </row>
    <row r="649" ht="15.75" customHeight="1">
      <c r="Z649" s="152"/>
    </row>
    <row r="650" ht="15.75" customHeight="1">
      <c r="Z650" s="152"/>
    </row>
    <row r="651" ht="15.75" customHeight="1">
      <c r="Z651" s="152"/>
    </row>
    <row r="652" ht="15.75" customHeight="1">
      <c r="Z652" s="152"/>
    </row>
    <row r="653" ht="15.75" customHeight="1">
      <c r="Z653" s="152"/>
    </row>
    <row r="654" ht="15.75" customHeight="1">
      <c r="Z654" s="152"/>
    </row>
    <row r="655" ht="15.75" customHeight="1">
      <c r="Z655" s="152"/>
    </row>
    <row r="656" ht="15.75" customHeight="1">
      <c r="Z656" s="152"/>
    </row>
    <row r="657" ht="15.75" customHeight="1">
      <c r="Z657" s="152"/>
    </row>
    <row r="658" ht="15.75" customHeight="1">
      <c r="Z658" s="152"/>
    </row>
    <row r="659" ht="15.75" customHeight="1">
      <c r="Z659" s="152"/>
    </row>
    <row r="660" ht="15.75" customHeight="1">
      <c r="Z660" s="152"/>
    </row>
    <row r="661" ht="15.75" customHeight="1">
      <c r="Z661" s="152"/>
    </row>
    <row r="662" ht="15.75" customHeight="1">
      <c r="Z662" s="152"/>
    </row>
    <row r="663" ht="15.75" customHeight="1">
      <c r="Z663" s="152"/>
    </row>
    <row r="664" ht="15.75" customHeight="1">
      <c r="Z664" s="152"/>
    </row>
    <row r="665" ht="15.75" customHeight="1">
      <c r="Z665" s="152"/>
    </row>
    <row r="666" ht="15.75" customHeight="1">
      <c r="Z666" s="152"/>
    </row>
    <row r="667" ht="15.75" customHeight="1">
      <c r="Z667" s="152"/>
    </row>
    <row r="668" ht="15.75" customHeight="1">
      <c r="Z668" s="152"/>
    </row>
    <row r="669" ht="15.75" customHeight="1">
      <c r="Z669" s="152"/>
    </row>
    <row r="670" ht="15.75" customHeight="1">
      <c r="Z670" s="152"/>
    </row>
    <row r="671" ht="15.75" customHeight="1">
      <c r="Z671" s="152"/>
    </row>
    <row r="672" ht="15.75" customHeight="1">
      <c r="Z672" s="152"/>
    </row>
    <row r="673" ht="15.75" customHeight="1">
      <c r="Z673" s="152"/>
    </row>
    <row r="674" ht="15.75" customHeight="1">
      <c r="Z674" s="152"/>
    </row>
    <row r="675" ht="15.75" customHeight="1">
      <c r="Z675" s="152"/>
    </row>
    <row r="676" ht="15.75" customHeight="1">
      <c r="Z676" s="152"/>
    </row>
    <row r="677" ht="15.75" customHeight="1">
      <c r="Z677" s="152"/>
    </row>
    <row r="678" ht="15.75" customHeight="1">
      <c r="Z678" s="152"/>
    </row>
    <row r="679" ht="15.75" customHeight="1">
      <c r="Z679" s="152"/>
    </row>
    <row r="680" ht="15.75" customHeight="1">
      <c r="Z680" s="152"/>
    </row>
    <row r="681" ht="15.75" customHeight="1">
      <c r="Z681" s="152"/>
    </row>
    <row r="682" ht="15.75" customHeight="1">
      <c r="Z682" s="152"/>
    </row>
    <row r="683" ht="15.75" customHeight="1">
      <c r="Z683" s="152"/>
    </row>
    <row r="684" ht="15.75" customHeight="1">
      <c r="Z684" s="152"/>
    </row>
    <row r="685" ht="15.75" customHeight="1">
      <c r="Z685" s="152"/>
    </row>
    <row r="686" ht="15.75" customHeight="1">
      <c r="Z686" s="152"/>
    </row>
    <row r="687" ht="15.75" customHeight="1">
      <c r="Z687" s="152"/>
    </row>
    <row r="688" ht="15.75" customHeight="1">
      <c r="Z688" s="152"/>
    </row>
    <row r="689" ht="15.75" customHeight="1">
      <c r="Z689" s="152"/>
    </row>
    <row r="690" ht="15.75" customHeight="1">
      <c r="Z690" s="152"/>
    </row>
    <row r="691" ht="15.75" customHeight="1">
      <c r="Z691" s="152"/>
    </row>
    <row r="692" ht="15.75" customHeight="1">
      <c r="Z692" s="152"/>
    </row>
    <row r="693" ht="15.75" customHeight="1">
      <c r="Z693" s="152"/>
    </row>
    <row r="694" ht="15.75" customHeight="1">
      <c r="Z694" s="152"/>
    </row>
    <row r="695" ht="15.75" customHeight="1">
      <c r="Z695" s="152"/>
    </row>
    <row r="696" ht="15.75" customHeight="1">
      <c r="Z696" s="152"/>
    </row>
    <row r="697" ht="15.75" customHeight="1">
      <c r="Z697" s="152"/>
    </row>
    <row r="698" ht="15.75" customHeight="1">
      <c r="Z698" s="152"/>
    </row>
    <row r="699" ht="15.75" customHeight="1">
      <c r="Z699" s="152"/>
    </row>
    <row r="700" ht="15.75" customHeight="1">
      <c r="Z700" s="152"/>
    </row>
    <row r="701" ht="15.75" customHeight="1">
      <c r="Z701" s="152"/>
    </row>
    <row r="702" ht="15.75" customHeight="1">
      <c r="Z702" s="152"/>
    </row>
    <row r="703" ht="15.75" customHeight="1">
      <c r="Z703" s="152"/>
    </row>
    <row r="704" ht="15.75" customHeight="1">
      <c r="Z704" s="152"/>
    </row>
    <row r="705" ht="15.75" customHeight="1">
      <c r="Z705" s="152"/>
    </row>
    <row r="706" ht="15.75" customHeight="1">
      <c r="Z706" s="152"/>
    </row>
    <row r="707" ht="15.75" customHeight="1">
      <c r="Z707" s="152"/>
    </row>
    <row r="708" ht="15.75" customHeight="1">
      <c r="Z708" s="152"/>
    </row>
    <row r="709" ht="15.75" customHeight="1">
      <c r="Z709" s="152"/>
    </row>
    <row r="710" ht="15.75" customHeight="1">
      <c r="Z710" s="152"/>
    </row>
    <row r="711" ht="15.75" customHeight="1">
      <c r="Z711" s="152"/>
    </row>
    <row r="712" ht="15.75" customHeight="1">
      <c r="Z712" s="152"/>
    </row>
    <row r="713" ht="15.75" customHeight="1">
      <c r="Z713" s="152"/>
    </row>
    <row r="714" ht="15.75" customHeight="1">
      <c r="Z714" s="152"/>
    </row>
    <row r="715" ht="15.75" customHeight="1">
      <c r="Z715" s="152"/>
    </row>
    <row r="716" ht="15.75" customHeight="1">
      <c r="Z716" s="152"/>
    </row>
    <row r="717" ht="15.75" customHeight="1">
      <c r="Z717" s="152"/>
    </row>
    <row r="718" ht="15.75" customHeight="1">
      <c r="Z718" s="152"/>
    </row>
    <row r="719" ht="15.75" customHeight="1">
      <c r="Z719" s="152"/>
    </row>
    <row r="720" ht="15.75" customHeight="1">
      <c r="Z720" s="152"/>
    </row>
    <row r="721" ht="15.75" customHeight="1">
      <c r="Z721" s="152"/>
    </row>
    <row r="722" ht="15.75" customHeight="1">
      <c r="Z722" s="152"/>
    </row>
    <row r="723" ht="15.75" customHeight="1">
      <c r="Z723" s="152"/>
    </row>
    <row r="724" ht="15.75" customHeight="1">
      <c r="Z724" s="152"/>
    </row>
    <row r="725" ht="15.75" customHeight="1">
      <c r="Z725" s="152"/>
    </row>
    <row r="726" ht="15.75" customHeight="1">
      <c r="Z726" s="152"/>
    </row>
    <row r="727" ht="15.75" customHeight="1">
      <c r="Z727" s="152"/>
    </row>
    <row r="728" ht="15.75" customHeight="1">
      <c r="Z728" s="152"/>
    </row>
    <row r="729" ht="15.75" customHeight="1">
      <c r="Z729" s="152"/>
    </row>
    <row r="730" ht="15.75" customHeight="1">
      <c r="Z730" s="152"/>
    </row>
    <row r="731" ht="15.75" customHeight="1">
      <c r="Z731" s="152"/>
    </row>
    <row r="732" ht="15.75" customHeight="1">
      <c r="Z732" s="152"/>
    </row>
    <row r="733" ht="15.75" customHeight="1">
      <c r="Z733" s="152"/>
    </row>
    <row r="734" ht="15.75" customHeight="1">
      <c r="Z734" s="152"/>
    </row>
    <row r="735" ht="15.75" customHeight="1">
      <c r="Z735" s="152"/>
    </row>
    <row r="736" ht="15.75" customHeight="1">
      <c r="Z736" s="152"/>
    </row>
    <row r="737" ht="15.75" customHeight="1">
      <c r="Z737" s="152"/>
    </row>
    <row r="738" ht="15.75" customHeight="1">
      <c r="Z738" s="152"/>
    </row>
    <row r="739" ht="15.75" customHeight="1">
      <c r="Z739" s="152"/>
    </row>
    <row r="740" ht="15.75" customHeight="1">
      <c r="Z740" s="152"/>
    </row>
    <row r="741" ht="15.75" customHeight="1">
      <c r="Z741" s="152"/>
    </row>
    <row r="742" ht="15.75" customHeight="1">
      <c r="Z742" s="152"/>
    </row>
    <row r="743" ht="15.75" customHeight="1">
      <c r="Z743" s="152"/>
    </row>
    <row r="744" ht="15.75" customHeight="1">
      <c r="Z744" s="152"/>
    </row>
    <row r="745" ht="15.75" customHeight="1">
      <c r="Z745" s="152"/>
    </row>
    <row r="746" ht="15.75" customHeight="1">
      <c r="Z746" s="152"/>
    </row>
    <row r="747" ht="15.75" customHeight="1">
      <c r="Z747" s="152"/>
    </row>
    <row r="748" ht="15.75" customHeight="1">
      <c r="Z748" s="152"/>
    </row>
    <row r="749" ht="15.75" customHeight="1">
      <c r="Z749" s="152"/>
    </row>
    <row r="750" ht="15.75" customHeight="1">
      <c r="Z750" s="152"/>
    </row>
    <row r="751" ht="15.75" customHeight="1">
      <c r="Z751" s="152"/>
    </row>
    <row r="752" ht="15.75" customHeight="1">
      <c r="Z752" s="152"/>
    </row>
    <row r="753" ht="15.75" customHeight="1">
      <c r="Z753" s="152"/>
    </row>
    <row r="754" ht="15.75" customHeight="1">
      <c r="Z754" s="152"/>
    </row>
    <row r="755" ht="15.75" customHeight="1">
      <c r="Z755" s="152"/>
    </row>
    <row r="756" ht="15.75" customHeight="1">
      <c r="Z756" s="152"/>
    </row>
    <row r="757" ht="15.75" customHeight="1">
      <c r="Z757" s="152"/>
    </row>
    <row r="758" ht="15.75" customHeight="1">
      <c r="Z758" s="152"/>
    </row>
    <row r="759" ht="15.75" customHeight="1">
      <c r="Z759" s="152"/>
    </row>
    <row r="760" ht="15.75" customHeight="1">
      <c r="Z760" s="152"/>
    </row>
    <row r="761" ht="15.75" customHeight="1">
      <c r="Z761" s="152"/>
    </row>
    <row r="762" ht="15.75" customHeight="1">
      <c r="Z762" s="152"/>
    </row>
    <row r="763" ht="15.75" customHeight="1">
      <c r="Z763" s="152"/>
    </row>
    <row r="764" ht="15.75" customHeight="1">
      <c r="Z764" s="152"/>
    </row>
    <row r="765" ht="15.75" customHeight="1">
      <c r="Z765" s="152"/>
    </row>
    <row r="766" ht="15.75" customHeight="1">
      <c r="Z766" s="152"/>
    </row>
    <row r="767" ht="15.75" customHeight="1">
      <c r="Z767" s="152"/>
    </row>
    <row r="768" ht="15.75" customHeight="1">
      <c r="Z768" s="152"/>
    </row>
    <row r="769" ht="15.75" customHeight="1">
      <c r="Z769" s="152"/>
    </row>
    <row r="770" ht="15.75" customHeight="1">
      <c r="Z770" s="152"/>
    </row>
    <row r="771" ht="15.75" customHeight="1">
      <c r="Z771" s="152"/>
    </row>
    <row r="772" ht="15.75" customHeight="1">
      <c r="Z772" s="152"/>
    </row>
    <row r="773" ht="15.75" customHeight="1">
      <c r="Z773" s="152"/>
    </row>
    <row r="774" ht="15.75" customHeight="1">
      <c r="Z774" s="152"/>
    </row>
    <row r="775" ht="15.75" customHeight="1">
      <c r="Z775" s="152"/>
    </row>
    <row r="776" ht="15.75" customHeight="1">
      <c r="Z776" s="152"/>
    </row>
    <row r="777" ht="15.75" customHeight="1">
      <c r="Z777" s="152"/>
    </row>
    <row r="778" ht="15.75" customHeight="1">
      <c r="Z778" s="152"/>
    </row>
    <row r="779" ht="15.75" customHeight="1">
      <c r="Z779" s="152"/>
    </row>
    <row r="780" ht="15.75" customHeight="1">
      <c r="Z780" s="152"/>
    </row>
    <row r="781" ht="15.75" customHeight="1">
      <c r="Z781" s="152"/>
    </row>
    <row r="782" ht="15.75" customHeight="1">
      <c r="Z782" s="152"/>
    </row>
    <row r="783" ht="15.75" customHeight="1">
      <c r="Z783" s="152"/>
    </row>
    <row r="784" ht="15.75" customHeight="1">
      <c r="Z784" s="152"/>
    </row>
    <row r="785" ht="15.75" customHeight="1">
      <c r="Z785" s="152"/>
    </row>
    <row r="786" ht="15.75" customHeight="1">
      <c r="Z786" s="152"/>
    </row>
    <row r="787" ht="15.75" customHeight="1">
      <c r="Z787" s="152"/>
    </row>
    <row r="788" ht="15.75" customHeight="1">
      <c r="Z788" s="152"/>
    </row>
    <row r="789" ht="15.75" customHeight="1">
      <c r="Z789" s="152"/>
    </row>
    <row r="790" ht="15.75" customHeight="1">
      <c r="Z790" s="152"/>
    </row>
    <row r="791" ht="15.75" customHeight="1">
      <c r="Z791" s="152"/>
    </row>
    <row r="792" ht="15.75" customHeight="1">
      <c r="Z792" s="152"/>
    </row>
    <row r="793" ht="15.75" customHeight="1">
      <c r="Z793" s="152"/>
    </row>
    <row r="794" ht="15.75" customHeight="1">
      <c r="Z794" s="152"/>
    </row>
    <row r="795" ht="15.75" customHeight="1">
      <c r="Z795" s="152"/>
    </row>
    <row r="796" ht="15.75" customHeight="1">
      <c r="Z796" s="152"/>
    </row>
    <row r="797" ht="15.75" customHeight="1">
      <c r="Z797" s="152"/>
    </row>
    <row r="798" ht="15.75" customHeight="1">
      <c r="Z798" s="152"/>
    </row>
    <row r="799" ht="15.75" customHeight="1">
      <c r="Z799" s="152"/>
    </row>
    <row r="800" ht="15.75" customHeight="1">
      <c r="Z800" s="152"/>
    </row>
    <row r="801" ht="15.75" customHeight="1">
      <c r="Z801" s="152"/>
    </row>
    <row r="802" ht="15.75" customHeight="1">
      <c r="Z802" s="152"/>
    </row>
    <row r="803" ht="15.75" customHeight="1">
      <c r="Z803" s="152"/>
    </row>
    <row r="804" ht="15.75" customHeight="1">
      <c r="Z804" s="152"/>
    </row>
    <row r="805" ht="15.75" customHeight="1">
      <c r="Z805" s="152"/>
    </row>
    <row r="806" ht="15.75" customHeight="1">
      <c r="Z806" s="152"/>
    </row>
    <row r="807" ht="15.75" customHeight="1">
      <c r="Z807" s="152"/>
    </row>
    <row r="808" ht="15.75" customHeight="1">
      <c r="Z808" s="152"/>
    </row>
    <row r="809" ht="15.75" customHeight="1">
      <c r="Z809" s="152"/>
    </row>
    <row r="810" ht="15.75" customHeight="1">
      <c r="Z810" s="152"/>
    </row>
    <row r="811" ht="15.75" customHeight="1">
      <c r="Z811" s="152"/>
    </row>
    <row r="812" ht="15.75" customHeight="1">
      <c r="Z812" s="152"/>
    </row>
    <row r="813" ht="15.75" customHeight="1">
      <c r="Z813" s="152"/>
    </row>
    <row r="814" ht="15.75" customHeight="1">
      <c r="Z814" s="152"/>
    </row>
    <row r="815" ht="15.75" customHeight="1">
      <c r="Z815" s="152"/>
    </row>
    <row r="816" ht="15.75" customHeight="1">
      <c r="Z816" s="152"/>
    </row>
    <row r="817" ht="15.75" customHeight="1">
      <c r="Z817" s="152"/>
    </row>
    <row r="818" ht="15.75" customHeight="1">
      <c r="Z818" s="152"/>
    </row>
    <row r="819" ht="15.75" customHeight="1">
      <c r="Z819" s="152"/>
    </row>
    <row r="820" ht="15.75" customHeight="1">
      <c r="Z820" s="152"/>
    </row>
    <row r="821" ht="15.75" customHeight="1">
      <c r="Z821" s="152"/>
    </row>
    <row r="822" ht="15.75" customHeight="1">
      <c r="Z822" s="152"/>
    </row>
    <row r="823" ht="15.75" customHeight="1">
      <c r="Z823" s="152"/>
    </row>
    <row r="824" ht="15.75" customHeight="1">
      <c r="Z824" s="152"/>
    </row>
    <row r="825" ht="15.75" customHeight="1">
      <c r="Z825" s="152"/>
    </row>
    <row r="826" ht="15.75" customHeight="1">
      <c r="Z826" s="152"/>
    </row>
    <row r="827" ht="15.75" customHeight="1">
      <c r="Z827" s="152"/>
    </row>
    <row r="828" ht="15.75" customHeight="1">
      <c r="Z828" s="152"/>
    </row>
    <row r="829" ht="15.75" customHeight="1">
      <c r="Z829" s="152"/>
    </row>
    <row r="830" ht="15.75" customHeight="1">
      <c r="Z830" s="152"/>
    </row>
    <row r="831" ht="15.75" customHeight="1">
      <c r="Z831" s="152"/>
    </row>
    <row r="832" ht="15.75" customHeight="1">
      <c r="Z832" s="152"/>
    </row>
    <row r="833" ht="15.75" customHeight="1">
      <c r="Z833" s="152"/>
    </row>
    <row r="834" ht="15.75" customHeight="1">
      <c r="Z834" s="152"/>
    </row>
    <row r="835" ht="15.75" customHeight="1">
      <c r="Z835" s="152"/>
    </row>
    <row r="836" ht="15.75" customHeight="1">
      <c r="Z836" s="152"/>
    </row>
    <row r="837" ht="15.75" customHeight="1">
      <c r="Z837" s="152"/>
    </row>
    <row r="838" ht="15.75" customHeight="1">
      <c r="Z838" s="152"/>
    </row>
    <row r="839" ht="15.75" customHeight="1">
      <c r="Z839" s="152"/>
    </row>
    <row r="840" ht="15.75" customHeight="1">
      <c r="Z840" s="152"/>
    </row>
    <row r="841" ht="15.75" customHeight="1">
      <c r="Z841" s="152"/>
    </row>
    <row r="842" ht="15.75" customHeight="1">
      <c r="Z842" s="152"/>
    </row>
    <row r="843" ht="15.75" customHeight="1">
      <c r="Z843" s="152"/>
    </row>
    <row r="844" ht="15.75" customHeight="1">
      <c r="Z844" s="152"/>
    </row>
    <row r="845" ht="15.75" customHeight="1">
      <c r="Z845" s="152"/>
    </row>
    <row r="846" ht="15.75" customHeight="1">
      <c r="Z846" s="152"/>
    </row>
    <row r="847" ht="15.75" customHeight="1">
      <c r="Z847" s="152"/>
    </row>
    <row r="848" ht="15.75" customHeight="1">
      <c r="Z848" s="152"/>
    </row>
    <row r="849" ht="15.75" customHeight="1">
      <c r="Z849" s="152"/>
    </row>
    <row r="850" ht="15.75" customHeight="1">
      <c r="Z850" s="152"/>
    </row>
    <row r="851" ht="15.75" customHeight="1">
      <c r="Z851" s="152"/>
    </row>
    <row r="852" ht="15.75" customHeight="1">
      <c r="Z852" s="152"/>
    </row>
    <row r="853" ht="15.75" customHeight="1">
      <c r="Z853" s="152"/>
    </row>
    <row r="854" ht="15.75" customHeight="1">
      <c r="Z854" s="152"/>
    </row>
    <row r="855" ht="15.75" customHeight="1">
      <c r="Z855" s="152"/>
    </row>
    <row r="856" ht="15.75" customHeight="1">
      <c r="Z856" s="152"/>
    </row>
    <row r="857" ht="15.75" customHeight="1">
      <c r="Z857" s="152"/>
    </row>
    <row r="858" ht="15.75" customHeight="1">
      <c r="Z858" s="152"/>
    </row>
    <row r="859" ht="15.75" customHeight="1">
      <c r="Z859" s="152"/>
    </row>
    <row r="860" ht="15.75" customHeight="1">
      <c r="Z860" s="152"/>
    </row>
    <row r="861" ht="15.75" customHeight="1">
      <c r="Z861" s="152"/>
    </row>
    <row r="862" ht="15.75" customHeight="1">
      <c r="Z862" s="152"/>
    </row>
    <row r="863" ht="15.75" customHeight="1">
      <c r="Z863" s="152"/>
    </row>
    <row r="864" ht="15.75" customHeight="1">
      <c r="Z864" s="152"/>
    </row>
    <row r="865" ht="15.75" customHeight="1">
      <c r="Z865" s="152"/>
    </row>
    <row r="866" ht="15.75" customHeight="1">
      <c r="Z866" s="152"/>
    </row>
    <row r="867" ht="15.75" customHeight="1">
      <c r="Z867" s="152"/>
    </row>
    <row r="868" ht="15.75" customHeight="1">
      <c r="Z868" s="152"/>
    </row>
    <row r="869" ht="15.75" customHeight="1">
      <c r="Z869" s="152"/>
    </row>
    <row r="870" ht="15.75" customHeight="1">
      <c r="Z870" s="152"/>
    </row>
    <row r="871" ht="15.75" customHeight="1">
      <c r="Z871" s="152"/>
    </row>
    <row r="872" ht="15.75" customHeight="1">
      <c r="Z872" s="152"/>
    </row>
    <row r="873" ht="15.75" customHeight="1">
      <c r="Z873" s="152"/>
    </row>
    <row r="874" ht="15.75" customHeight="1">
      <c r="Z874" s="152"/>
    </row>
    <row r="875" ht="15.75" customHeight="1">
      <c r="Z875" s="152"/>
    </row>
    <row r="876" ht="15.75" customHeight="1">
      <c r="Z876" s="152"/>
    </row>
    <row r="877" ht="15.75" customHeight="1">
      <c r="Z877" s="152"/>
    </row>
    <row r="878" ht="15.75" customHeight="1">
      <c r="Z878" s="152"/>
    </row>
    <row r="879" ht="15.75" customHeight="1">
      <c r="Z879" s="152"/>
    </row>
    <row r="880" ht="15.75" customHeight="1">
      <c r="Z880" s="152"/>
    </row>
    <row r="881" ht="15.75" customHeight="1">
      <c r="Z881" s="152"/>
    </row>
    <row r="882" ht="15.75" customHeight="1">
      <c r="Z882" s="152"/>
    </row>
    <row r="883" ht="15.75" customHeight="1">
      <c r="Z883" s="152"/>
    </row>
    <row r="884" ht="15.75" customHeight="1">
      <c r="Z884" s="152"/>
    </row>
    <row r="885" ht="15.75" customHeight="1">
      <c r="Z885" s="152"/>
    </row>
    <row r="886" ht="15.75" customHeight="1">
      <c r="Z886" s="152"/>
    </row>
    <row r="887" ht="15.75" customHeight="1">
      <c r="Z887" s="152"/>
    </row>
    <row r="888" ht="15.75" customHeight="1">
      <c r="Z888" s="152"/>
    </row>
    <row r="889" ht="15.75" customHeight="1">
      <c r="Z889" s="152"/>
    </row>
    <row r="890" ht="15.75" customHeight="1">
      <c r="Z890" s="152"/>
    </row>
    <row r="891" ht="15.75" customHeight="1">
      <c r="Z891" s="152"/>
    </row>
    <row r="892" ht="15.75" customHeight="1">
      <c r="Z892" s="152"/>
    </row>
    <row r="893" ht="15.75" customHeight="1">
      <c r="Z893" s="152"/>
    </row>
    <row r="894" ht="15.75" customHeight="1">
      <c r="Z894" s="152"/>
    </row>
    <row r="895" ht="15.75" customHeight="1">
      <c r="Z895" s="152"/>
    </row>
    <row r="896" ht="15.75" customHeight="1">
      <c r="Z896" s="152"/>
    </row>
    <row r="897" ht="15.75" customHeight="1">
      <c r="Z897" s="152"/>
    </row>
    <row r="898" ht="15.75" customHeight="1">
      <c r="Z898" s="152"/>
    </row>
    <row r="899" ht="15.75" customHeight="1">
      <c r="Z899" s="152"/>
    </row>
    <row r="900" ht="15.75" customHeight="1">
      <c r="Z900" s="152"/>
    </row>
    <row r="901" ht="15.75" customHeight="1">
      <c r="Z901" s="152"/>
    </row>
    <row r="902" ht="15.75" customHeight="1">
      <c r="Z902" s="152"/>
    </row>
    <row r="903" ht="15.75" customHeight="1">
      <c r="Z903" s="152"/>
    </row>
    <row r="904" ht="15.75" customHeight="1">
      <c r="Z904" s="152"/>
    </row>
    <row r="905" ht="15.75" customHeight="1">
      <c r="Z905" s="152"/>
    </row>
    <row r="906" ht="15.75" customHeight="1">
      <c r="Z906" s="152"/>
    </row>
    <row r="907" ht="15.75" customHeight="1">
      <c r="Z907" s="152"/>
    </row>
    <row r="908" ht="15.75" customHeight="1">
      <c r="Z908" s="152"/>
    </row>
    <row r="909" ht="15.75" customHeight="1">
      <c r="Z909" s="152"/>
    </row>
    <row r="910" ht="15.75" customHeight="1">
      <c r="Z910" s="152"/>
    </row>
    <row r="911" ht="15.75" customHeight="1">
      <c r="Z911" s="152"/>
    </row>
    <row r="912" ht="15.75" customHeight="1">
      <c r="Z912" s="152"/>
    </row>
    <row r="913" ht="15.75" customHeight="1">
      <c r="Z913" s="152"/>
    </row>
    <row r="914" ht="15.75" customHeight="1">
      <c r="Z914" s="152"/>
    </row>
    <row r="915" ht="15.75" customHeight="1">
      <c r="Z915" s="152"/>
    </row>
    <row r="916" ht="15.75" customHeight="1">
      <c r="Z916" s="152"/>
    </row>
    <row r="917" ht="15.75" customHeight="1">
      <c r="Z917" s="152"/>
    </row>
    <row r="918" ht="15.75" customHeight="1">
      <c r="Z918" s="152"/>
    </row>
    <row r="919" ht="15.75" customHeight="1">
      <c r="Z919" s="152"/>
    </row>
    <row r="920" ht="15.75" customHeight="1">
      <c r="Z920" s="152"/>
    </row>
    <row r="921" ht="15.75" customHeight="1">
      <c r="Z921" s="152"/>
    </row>
    <row r="922" ht="15.75" customHeight="1">
      <c r="Z922" s="152"/>
    </row>
    <row r="923" ht="15.75" customHeight="1">
      <c r="Z923" s="152"/>
    </row>
    <row r="924" ht="15.75" customHeight="1">
      <c r="Z924" s="152"/>
    </row>
    <row r="925" ht="15.75" customHeight="1">
      <c r="Z925" s="152"/>
    </row>
    <row r="926" ht="15.75" customHeight="1">
      <c r="Z926" s="152"/>
    </row>
    <row r="927" ht="15.75" customHeight="1">
      <c r="Z927" s="152"/>
    </row>
    <row r="928" ht="15.75" customHeight="1">
      <c r="Z928" s="152"/>
    </row>
    <row r="929" ht="15.75" customHeight="1">
      <c r="Z929" s="152"/>
    </row>
    <row r="930" ht="15.75" customHeight="1">
      <c r="Z930" s="152"/>
    </row>
    <row r="931" ht="15.75" customHeight="1">
      <c r="Z931" s="152"/>
    </row>
    <row r="932" ht="15.75" customHeight="1">
      <c r="Z932" s="152"/>
    </row>
    <row r="933" ht="15.75" customHeight="1">
      <c r="Z933" s="152"/>
    </row>
    <row r="934" ht="15.75" customHeight="1">
      <c r="Z934" s="152"/>
    </row>
    <row r="935" ht="15.75" customHeight="1">
      <c r="Z935" s="152"/>
    </row>
    <row r="936" ht="15.75" customHeight="1">
      <c r="Z936" s="152"/>
    </row>
    <row r="937" ht="15.75" customHeight="1">
      <c r="Z937" s="152"/>
    </row>
    <row r="938" ht="15.75" customHeight="1">
      <c r="Z938" s="152"/>
    </row>
    <row r="939" ht="15.75" customHeight="1">
      <c r="Z939" s="152"/>
    </row>
    <row r="940" ht="15.75" customHeight="1">
      <c r="Z940" s="152"/>
    </row>
    <row r="941" ht="15.75" customHeight="1">
      <c r="Z941" s="152"/>
    </row>
    <row r="942" ht="15.75" customHeight="1">
      <c r="Z942" s="152"/>
    </row>
    <row r="943" ht="15.75" customHeight="1">
      <c r="Z943" s="152"/>
    </row>
    <row r="944" ht="15.75" customHeight="1">
      <c r="Z944" s="152"/>
    </row>
    <row r="945" ht="15.75" customHeight="1">
      <c r="Z945" s="152"/>
    </row>
    <row r="946" ht="15.75" customHeight="1">
      <c r="Z946" s="152"/>
    </row>
    <row r="947" ht="15.75" customHeight="1">
      <c r="Z947" s="152"/>
    </row>
    <row r="948" ht="15.75" customHeight="1">
      <c r="Z948" s="152"/>
    </row>
    <row r="949" ht="15.75" customHeight="1">
      <c r="Z949" s="152"/>
    </row>
    <row r="950" ht="15.75" customHeight="1">
      <c r="Z950" s="152"/>
    </row>
    <row r="951" ht="15.75" customHeight="1">
      <c r="Z951" s="152"/>
    </row>
    <row r="952" ht="15.75" customHeight="1">
      <c r="Z952" s="152"/>
    </row>
    <row r="953" ht="15.75" customHeight="1">
      <c r="Z953" s="152"/>
    </row>
    <row r="954" ht="15.75" customHeight="1">
      <c r="Z954" s="152"/>
    </row>
    <row r="955" ht="15.75" customHeight="1">
      <c r="Z955" s="152"/>
    </row>
    <row r="956" ht="15.75" customHeight="1">
      <c r="Z956" s="152"/>
    </row>
    <row r="957" ht="15.75" customHeight="1">
      <c r="Z957" s="152"/>
    </row>
    <row r="958" ht="15.75" customHeight="1">
      <c r="Z958" s="152"/>
    </row>
    <row r="959" ht="15.75" customHeight="1">
      <c r="Z959" s="152"/>
    </row>
    <row r="960" ht="15.75" customHeight="1">
      <c r="Z960" s="152"/>
    </row>
    <row r="961" ht="15.75" customHeight="1">
      <c r="Z961" s="152"/>
    </row>
    <row r="962" ht="15.75" customHeight="1">
      <c r="Z962" s="152"/>
    </row>
    <row r="963" ht="15.75" customHeight="1">
      <c r="Z963" s="152"/>
    </row>
    <row r="964" ht="15.75" customHeight="1">
      <c r="Z964" s="152"/>
    </row>
    <row r="965" ht="15.75" customHeight="1">
      <c r="Z965" s="152"/>
    </row>
    <row r="966" ht="15.75" customHeight="1">
      <c r="Z966" s="152"/>
    </row>
    <row r="967" ht="15.75" customHeight="1">
      <c r="Z967" s="152"/>
    </row>
    <row r="968" ht="15.75" customHeight="1">
      <c r="Z968" s="152"/>
    </row>
    <row r="969" ht="15.75" customHeight="1">
      <c r="Z969" s="152"/>
    </row>
    <row r="970" ht="15.75" customHeight="1">
      <c r="Z970" s="152"/>
    </row>
    <row r="971" ht="15.75" customHeight="1">
      <c r="Z971" s="152"/>
    </row>
    <row r="972" ht="15.75" customHeight="1">
      <c r="Z972" s="152"/>
    </row>
    <row r="973" ht="15.75" customHeight="1">
      <c r="Z973" s="152"/>
    </row>
    <row r="974" ht="15.75" customHeight="1">
      <c r="Z974" s="152"/>
    </row>
    <row r="975" ht="15.75" customHeight="1">
      <c r="Z975" s="152"/>
    </row>
    <row r="976" ht="15.75" customHeight="1">
      <c r="Z976" s="152"/>
    </row>
    <row r="977" ht="15.75" customHeight="1">
      <c r="Z977" s="152"/>
    </row>
    <row r="978" ht="15.75" customHeight="1">
      <c r="Z978" s="152"/>
    </row>
    <row r="979" ht="15.75" customHeight="1">
      <c r="Z979" s="152"/>
    </row>
    <row r="980" ht="15.75" customHeight="1">
      <c r="Z980" s="152"/>
    </row>
    <row r="981" ht="15.75" customHeight="1">
      <c r="Z981" s="152"/>
    </row>
    <row r="982" ht="15.75" customHeight="1">
      <c r="Z982" s="152"/>
    </row>
    <row r="983" ht="15.75" customHeight="1">
      <c r="Z983" s="152"/>
    </row>
    <row r="984" ht="15.75" customHeight="1">
      <c r="Z984" s="152"/>
    </row>
    <row r="985" ht="15.75" customHeight="1">
      <c r="Z985" s="152"/>
    </row>
    <row r="986" ht="15.75" customHeight="1">
      <c r="Z986" s="152"/>
    </row>
    <row r="987" ht="15.75" customHeight="1">
      <c r="Z987" s="152"/>
    </row>
    <row r="988" ht="15.75" customHeight="1">
      <c r="Z988" s="152"/>
    </row>
    <row r="989" ht="15.75" customHeight="1">
      <c r="Z989" s="152"/>
    </row>
    <row r="990" ht="15.75" customHeight="1">
      <c r="Z990" s="152"/>
    </row>
    <row r="991" ht="15.75" customHeight="1">
      <c r="Z991" s="152"/>
    </row>
    <row r="992" ht="15.75" customHeight="1">
      <c r="Z992" s="152"/>
    </row>
    <row r="993" ht="15.75" customHeight="1">
      <c r="Z993" s="152"/>
    </row>
    <row r="994" ht="15.75" customHeight="1">
      <c r="Z994" s="152"/>
    </row>
    <row r="995" ht="15.75" customHeight="1">
      <c r="Z995" s="152"/>
    </row>
    <row r="996" ht="15.75" customHeight="1">
      <c r="Z996" s="152"/>
    </row>
    <row r="997" ht="15.75" customHeight="1">
      <c r="Z997" s="152"/>
    </row>
    <row r="998" ht="15.75" customHeight="1">
      <c r="Z998" s="152"/>
    </row>
    <row r="999" ht="15.75" customHeight="1">
      <c r="Z999" s="152"/>
    </row>
    <row r="1000" ht="15.75" customHeight="1">
      <c r="Z1000" s="152"/>
    </row>
  </sheetData>
  <mergeCells count="26">
    <mergeCell ref="X11:X12"/>
    <mergeCell ref="Y11:Y12"/>
    <mergeCell ref="Z11:Z12"/>
    <mergeCell ref="X15:X16"/>
    <mergeCell ref="Y15:Y16"/>
    <mergeCell ref="Y17:Y18"/>
    <mergeCell ref="Z17:Z18"/>
    <mergeCell ref="X17:X18"/>
    <mergeCell ref="X20:X21"/>
    <mergeCell ref="Y20:Y21"/>
    <mergeCell ref="Z20:Z21"/>
    <mergeCell ref="X22:X23"/>
    <mergeCell ref="Y22:Y23"/>
    <mergeCell ref="Z22:Z23"/>
    <mergeCell ref="F36:O36"/>
    <mergeCell ref="F37:O37"/>
    <mergeCell ref="F38:O38"/>
    <mergeCell ref="F39:O39"/>
    <mergeCell ref="F40:O40"/>
    <mergeCell ref="X25:X27"/>
    <mergeCell ref="Y25:Y27"/>
    <mergeCell ref="Z25:Z27"/>
    <mergeCell ref="Z29:Z32"/>
    <mergeCell ref="X30:X32"/>
    <mergeCell ref="Y30:Y32"/>
    <mergeCell ref="F35:O35"/>
  </mergeCells>
  <printOptions horizontalCentered="1"/>
  <pageMargins bottom="0.7480314960629921" footer="0.0" header="0.0" left="0.2362204724409449" right="0.2362204724409449" top="0.7480314960629921"/>
  <pageSetup fitToHeight="0" paperSize="9" orientation="landscape"/>
  <headerFooter>
    <oddHeader>&amp;L000000&amp;A Transport of Thailand (2004 - 2021)</oddHeader>
  </headerFooter>
  <drawing r:id="rId2"/>
  <legacyDrawing r:id="rId3"/>
  <extLst>
    <ext uri="{05C60535-1F16-4fd2-B633-F4F36F0B64E0}">
      <x14:sparklineGroups>
        <x14:sparklineGroup displayEmptyCellsAs="gap">
          <x14:colorSeries rgb="FF0070C0"/>
          <x14:sparklines>
            <x14:sparkline>
              <xm:f>'2021-Rail'!F6:W6</xm:f>
              <xm:sqref>D6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'2021-Rail'!F7:W7</xm:f>
              <xm:sqref>D7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'2021-Rail'!F8:W8</xm:f>
              <xm:sqref>D8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'2021-Rail'!F9:W9</xm:f>
              <xm:sqref>D9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'2021-Rail'!F11:W11</xm:f>
              <xm:sqref>D11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'2021-Rail'!F12:W12</xm:f>
              <xm:sqref>D12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'2021-Rail'!F13:W13</xm:f>
              <xm:sqref>D13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'2021-Rail'!F15:W15</xm:f>
              <xm:sqref>D15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'2021-Rail'!F16:W16</xm:f>
              <xm:sqref>D16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'2021-Rail'!F17:W17</xm:f>
              <xm:sqref>D17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'2021-Rail'!F18:W18</xm:f>
              <xm:sqref>D18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'2021-Rail'!F20:W20</xm:f>
              <xm:sqref>D20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'2021-Rail'!F21:W21</xm:f>
              <xm:sqref>D21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'2021-Rail'!F22:W22</xm:f>
              <xm:sqref>D22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'2021-Rail'!F23:W23</xm:f>
              <xm:sqref>D23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'2021-Rail'!F25:W25</xm:f>
              <xm:sqref>D25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'2021-Rail'!F26:W26</xm:f>
              <xm:sqref>D26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'2021-Rail'!F27:W27</xm:f>
              <xm:sqref>D27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'2021-Rail'!F29:W29</xm:f>
              <xm:sqref>D29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'2021-Rail'!F30:W30</xm:f>
              <xm:sqref>D30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'2021-Rail'!F31:W31</xm:f>
              <xm:sqref>D31</xm:sqref>
            </x14:sparkline>
          </x14:sparklines>
        </x14:sparklineGroup>
        <x14:sparklineGroup displayEmptyCellsAs="gap">
          <x14:colorSeries rgb="FF0070C0"/>
          <x14:sparklines>
            <x14:sparkline>
              <xm:f>'2021-Rail'!F32:W32</xm:f>
              <xm:sqref>D32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1.22" defaultRowHeight="15.0"/>
  <cols>
    <col customWidth="1" min="1" max="1" width="1.78"/>
    <col customWidth="1" min="2" max="2" width="4.89"/>
    <col customWidth="1" min="3" max="3" width="19.11"/>
    <col customWidth="1" min="4" max="4" width="8.78"/>
    <col customWidth="1" min="5" max="5" width="10.56"/>
    <col customWidth="1" min="6" max="23" width="6.67"/>
    <col customWidth="1" min="24" max="24" width="12.89"/>
    <col customWidth="1" min="25" max="25" width="8.22"/>
    <col customWidth="1" min="26" max="26" width="19.89"/>
    <col customWidth="1" min="27" max="27" width="22.33"/>
  </cols>
  <sheetData>
    <row r="1" ht="15.75" customHeight="1">
      <c r="A1" s="9"/>
      <c r="B1" s="120"/>
      <c r="C1" s="9"/>
      <c r="D1" s="9"/>
      <c r="E1" s="11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19"/>
      <c r="Y1" s="119"/>
      <c r="Z1" s="9"/>
    </row>
    <row r="2" ht="15.75" customHeight="1">
      <c r="A2" s="5"/>
      <c r="B2" s="5"/>
      <c r="C2" s="6" t="s">
        <v>217</v>
      </c>
      <c r="D2" s="5"/>
      <c r="E2" s="5"/>
      <c r="F2" s="5"/>
      <c r="G2" s="5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5"/>
      <c r="Z2" s="5"/>
    </row>
    <row r="3" ht="15.75" customHeight="1">
      <c r="A3" s="5"/>
      <c r="B3" s="153"/>
      <c r="C3" s="153"/>
      <c r="D3" s="154"/>
      <c r="E3" s="155"/>
      <c r="F3" s="153"/>
      <c r="G3" s="153"/>
      <c r="H3" s="11"/>
      <c r="I3" s="156"/>
      <c r="J3" s="155"/>
      <c r="K3" s="155"/>
      <c r="L3" s="155"/>
      <c r="M3" s="155"/>
      <c r="N3" s="12"/>
      <c r="O3" s="5"/>
      <c r="P3" s="13"/>
      <c r="Q3" s="14" t="s">
        <v>2</v>
      </c>
      <c r="R3" s="14"/>
      <c r="S3" s="14"/>
      <c r="T3" s="14"/>
      <c r="U3" s="14"/>
      <c r="V3" s="14"/>
      <c r="W3" s="14"/>
      <c r="X3" s="15">
        <v>513120.0</v>
      </c>
      <c r="Y3" s="16" t="s">
        <v>3</v>
      </c>
      <c r="Z3" s="157"/>
    </row>
    <row r="4" ht="85.5" customHeight="1">
      <c r="A4" s="9"/>
      <c r="B4" s="18" t="s">
        <v>4</v>
      </c>
      <c r="C4" s="158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0" t="s">
        <v>23</v>
      </c>
      <c r="V4" s="20" t="s">
        <v>24</v>
      </c>
      <c r="W4" s="20" t="s">
        <v>25</v>
      </c>
      <c r="X4" s="19" t="s">
        <v>27</v>
      </c>
      <c r="Y4" s="19" t="s">
        <v>28</v>
      </c>
      <c r="Z4" s="19" t="s">
        <v>29</v>
      </c>
    </row>
    <row r="5" ht="15.75" customHeight="1">
      <c r="A5" s="97"/>
      <c r="B5" s="23" t="s">
        <v>30</v>
      </c>
      <c r="C5" s="159" t="s">
        <v>218</v>
      </c>
      <c r="D5" s="160"/>
      <c r="E5" s="160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8"/>
      <c r="Y5" s="28"/>
      <c r="Z5" s="160"/>
      <c r="AA5" s="162"/>
    </row>
    <row r="6" ht="40.5" customHeight="1">
      <c r="A6" s="1"/>
      <c r="B6" s="29" t="s">
        <v>219</v>
      </c>
      <c r="C6" s="69" t="s">
        <v>220</v>
      </c>
      <c r="D6" s="31"/>
      <c r="E6" s="69" t="s">
        <v>174</v>
      </c>
      <c r="F6" s="32">
        <v>317.0</v>
      </c>
      <c r="G6" s="32">
        <v>285.0</v>
      </c>
      <c r="H6" s="32">
        <v>235.0</v>
      </c>
      <c r="I6" s="32">
        <v>322.0</v>
      </c>
      <c r="J6" s="32">
        <v>235.0</v>
      </c>
      <c r="K6" s="32">
        <v>212.0</v>
      </c>
      <c r="L6" s="32">
        <v>215.0</v>
      </c>
      <c r="M6" s="32">
        <v>216.0</v>
      </c>
      <c r="N6" s="32">
        <v>242.0</v>
      </c>
      <c r="O6" s="32">
        <v>242.0</v>
      </c>
      <c r="P6" s="32">
        <v>242.0</v>
      </c>
      <c r="Q6" s="32">
        <v>242.0</v>
      </c>
      <c r="R6" s="32">
        <v>242.0</v>
      </c>
      <c r="S6" s="32">
        <v>246.0</v>
      </c>
      <c r="T6" s="32">
        <v>382.0</v>
      </c>
      <c r="U6" s="32">
        <v>404.0</v>
      </c>
      <c r="V6" s="32">
        <v>454.0</v>
      </c>
      <c r="W6" s="32">
        <v>455.0</v>
      </c>
      <c r="X6" s="68" t="s">
        <v>35</v>
      </c>
      <c r="Y6" s="68" t="s">
        <v>221</v>
      </c>
      <c r="Z6" s="69" t="s">
        <v>222</v>
      </c>
      <c r="AA6" s="162"/>
    </row>
    <row r="7" ht="15.75" customHeight="1">
      <c r="A7" s="1"/>
      <c r="B7" s="132" t="s">
        <v>223</v>
      </c>
      <c r="C7" s="164" t="s">
        <v>224</v>
      </c>
      <c r="D7" s="40"/>
      <c r="E7" s="165" t="s">
        <v>174</v>
      </c>
      <c r="F7" s="41">
        <v>6.0</v>
      </c>
      <c r="G7" s="41">
        <v>6.0</v>
      </c>
      <c r="H7" s="41">
        <v>7.0</v>
      </c>
      <c r="I7" s="41">
        <v>7.0</v>
      </c>
      <c r="J7" s="41">
        <v>7.0</v>
      </c>
      <c r="K7" s="41">
        <v>7.0</v>
      </c>
      <c r="L7" s="41">
        <v>7.0</v>
      </c>
      <c r="M7" s="41">
        <v>7.0</v>
      </c>
      <c r="N7" s="41">
        <v>7.0</v>
      </c>
      <c r="O7" s="41">
        <v>7.0</v>
      </c>
      <c r="P7" s="41">
        <v>7.0</v>
      </c>
      <c r="Q7" s="41">
        <v>7.0</v>
      </c>
      <c r="R7" s="41">
        <v>7.0</v>
      </c>
      <c r="S7" s="41">
        <v>7.0</v>
      </c>
      <c r="T7" s="41">
        <v>7.0</v>
      </c>
      <c r="U7" s="41">
        <v>7.0</v>
      </c>
      <c r="V7" s="41">
        <v>7.0</v>
      </c>
      <c r="W7" s="41">
        <v>7.0</v>
      </c>
      <c r="X7" s="63" t="s">
        <v>35</v>
      </c>
      <c r="Y7" s="63" t="s">
        <v>225</v>
      </c>
      <c r="Z7" s="165"/>
      <c r="AA7" s="162"/>
    </row>
    <row r="8" ht="15.75" customHeight="1">
      <c r="A8" s="97"/>
      <c r="B8" s="167" t="s">
        <v>45</v>
      </c>
      <c r="C8" s="159" t="s">
        <v>226</v>
      </c>
      <c r="D8" s="168"/>
      <c r="E8" s="169"/>
      <c r="F8" s="26"/>
      <c r="G8" s="26"/>
      <c r="H8" s="26"/>
      <c r="I8" s="26"/>
      <c r="J8" s="26"/>
      <c r="K8" s="26"/>
      <c r="L8" s="26"/>
      <c r="M8" s="26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70"/>
      <c r="Y8" s="170"/>
      <c r="Z8" s="169"/>
      <c r="AA8" s="162"/>
    </row>
    <row r="9" ht="15.75" customHeight="1">
      <c r="A9" s="1"/>
      <c r="B9" s="172" t="s">
        <v>227</v>
      </c>
      <c r="C9" s="69" t="s">
        <v>228</v>
      </c>
      <c r="D9" s="31"/>
      <c r="E9" s="69" t="s">
        <v>174</v>
      </c>
      <c r="F9" s="32">
        <v>6249.0</v>
      </c>
      <c r="G9" s="32">
        <v>6878.0</v>
      </c>
      <c r="H9" s="32">
        <v>7718.0</v>
      </c>
      <c r="I9" s="32">
        <v>8352.0</v>
      </c>
      <c r="J9" s="32">
        <v>8946.0</v>
      </c>
      <c r="K9" s="32">
        <v>9638.0</v>
      </c>
      <c r="L9" s="32">
        <v>10417.0</v>
      </c>
      <c r="M9" s="32">
        <v>11222.0</v>
      </c>
      <c r="N9" s="32">
        <v>11945.0</v>
      </c>
      <c r="O9" s="32">
        <v>12939.0</v>
      </c>
      <c r="P9" s="32">
        <v>14245.0</v>
      </c>
      <c r="Q9" s="32">
        <v>15635.0</v>
      </c>
      <c r="R9" s="32">
        <v>17231.0</v>
      </c>
      <c r="S9" s="32">
        <v>18606.0</v>
      </c>
      <c r="T9" s="32">
        <v>19826.0</v>
      </c>
      <c r="U9" s="32">
        <v>20678.0</v>
      </c>
      <c r="V9" s="32">
        <v>21217.0</v>
      </c>
      <c r="W9" s="136">
        <v>9014.0</v>
      </c>
      <c r="X9" s="173" t="s">
        <v>35</v>
      </c>
      <c r="Y9" s="174" t="s">
        <v>221</v>
      </c>
      <c r="Z9" s="244" t="s">
        <v>229</v>
      </c>
      <c r="AA9" s="176"/>
    </row>
    <row r="10" ht="15.75" customHeight="1">
      <c r="A10" s="1"/>
      <c r="B10" s="177" t="s">
        <v>230</v>
      </c>
      <c r="C10" s="164" t="s">
        <v>231</v>
      </c>
      <c r="D10" s="40"/>
      <c r="E10" s="165" t="s">
        <v>174</v>
      </c>
      <c r="F10" s="41">
        <v>2888.0</v>
      </c>
      <c r="G10" s="41">
        <v>2978.0</v>
      </c>
      <c r="H10" s="41">
        <v>3069.0</v>
      </c>
      <c r="I10" s="41">
        <v>3220.0</v>
      </c>
      <c r="J10" s="41">
        <v>3355.0</v>
      </c>
      <c r="K10" s="41">
        <v>3437.0</v>
      </c>
      <c r="L10" s="41">
        <v>3548.0</v>
      </c>
      <c r="M10" s="41">
        <v>3641.0</v>
      </c>
      <c r="N10" s="41">
        <v>3741.0</v>
      </c>
      <c r="O10" s="41">
        <v>3893.0</v>
      </c>
      <c r="P10" s="41">
        <v>4027.0</v>
      </c>
      <c r="Q10" s="41">
        <v>4140.0</v>
      </c>
      <c r="R10" s="41">
        <v>4264.0</v>
      </c>
      <c r="S10" s="41">
        <v>4401.0</v>
      </c>
      <c r="T10" s="41">
        <v>4498.0</v>
      </c>
      <c r="U10" s="41">
        <v>4561.0</v>
      </c>
      <c r="V10" s="41">
        <v>4630.0</v>
      </c>
      <c r="W10" s="136">
        <v>3029.0</v>
      </c>
      <c r="X10" s="44"/>
      <c r="Y10" s="44"/>
      <c r="Z10" s="44"/>
      <c r="AA10" s="162"/>
    </row>
    <row r="11" ht="15.75" customHeight="1">
      <c r="A11" s="1"/>
      <c r="B11" s="172" t="s">
        <v>232</v>
      </c>
      <c r="C11" s="69" t="s">
        <v>233</v>
      </c>
      <c r="D11" s="31"/>
      <c r="E11" s="69" t="s">
        <v>234</v>
      </c>
      <c r="F11" s="45">
        <v>108.20494000000005</v>
      </c>
      <c r="G11" s="45">
        <v>114.21583000000004</v>
      </c>
      <c r="H11" s="45">
        <v>123.76303000000006</v>
      </c>
      <c r="I11" s="45">
        <v>130.42025000000004</v>
      </c>
      <c r="J11" s="45">
        <v>137.0260900000001</v>
      </c>
      <c r="K11" s="45">
        <v>144.3777100000001</v>
      </c>
      <c r="L11" s="45">
        <v>152.24129000000008</v>
      </c>
      <c r="M11" s="45">
        <v>161.33321000000007</v>
      </c>
      <c r="N11" s="45">
        <v>169.56335000000007</v>
      </c>
      <c r="O11" s="45">
        <v>184.63028000000006</v>
      </c>
      <c r="P11" s="45">
        <v>202.1208500000001</v>
      </c>
      <c r="Q11" s="45">
        <v>217.58647000000005</v>
      </c>
      <c r="R11" s="45">
        <v>242.36567000000008</v>
      </c>
      <c r="S11" s="45">
        <v>263.74709000000007</v>
      </c>
      <c r="T11" s="45">
        <v>278.69760000000014</v>
      </c>
      <c r="U11" s="45">
        <v>288.17564</v>
      </c>
      <c r="V11" s="45">
        <v>292.44</v>
      </c>
      <c r="W11" s="179">
        <v>148.74</v>
      </c>
      <c r="X11" s="44"/>
      <c r="Y11" s="44"/>
      <c r="Z11" s="44"/>
      <c r="AA11" s="162"/>
    </row>
    <row r="12" ht="15.75" customHeight="1">
      <c r="A12" s="1"/>
      <c r="B12" s="177" t="s">
        <v>235</v>
      </c>
      <c r="C12" s="164" t="s">
        <v>236</v>
      </c>
      <c r="D12" s="40"/>
      <c r="E12" s="165" t="s">
        <v>234</v>
      </c>
      <c r="F12" s="41">
        <v>1657.24647</v>
      </c>
      <c r="G12" s="41">
        <v>1727.7122099999997</v>
      </c>
      <c r="H12" s="41">
        <v>1820.82452</v>
      </c>
      <c r="I12" s="41">
        <v>1959.97703</v>
      </c>
      <c r="J12" s="41">
        <v>2079.83875</v>
      </c>
      <c r="K12" s="41">
        <v>2156.47719</v>
      </c>
      <c r="L12" s="41">
        <v>2262.9864000000002</v>
      </c>
      <c r="M12" s="41">
        <v>2363.85127</v>
      </c>
      <c r="N12" s="41">
        <v>2474.1592699999997</v>
      </c>
      <c r="O12" s="41">
        <v>2612.0733099999998</v>
      </c>
      <c r="P12" s="41">
        <v>2753.3057099999996</v>
      </c>
      <c r="Q12" s="41">
        <v>2895.01601</v>
      </c>
      <c r="R12" s="41">
        <v>3031.6697899999995</v>
      </c>
      <c r="S12" s="41">
        <v>3205.6087899999998</v>
      </c>
      <c r="T12" s="41">
        <v>3315.5895399999995</v>
      </c>
      <c r="U12" s="41">
        <v>3389.6719399999997</v>
      </c>
      <c r="V12" s="41">
        <v>3471.0</v>
      </c>
      <c r="W12" s="136">
        <v>2513.0</v>
      </c>
      <c r="X12" s="44"/>
      <c r="Y12" s="44"/>
      <c r="Z12" s="44"/>
      <c r="AA12" s="162"/>
    </row>
    <row r="13" ht="15.75" customHeight="1">
      <c r="A13" s="1"/>
      <c r="B13" s="172" t="s">
        <v>237</v>
      </c>
      <c r="C13" s="69" t="s">
        <v>238</v>
      </c>
      <c r="D13" s="31"/>
      <c r="E13" s="69" t="s">
        <v>174</v>
      </c>
      <c r="F13" s="32">
        <v>84.0</v>
      </c>
      <c r="G13" s="32">
        <v>103.0</v>
      </c>
      <c r="H13" s="32">
        <v>154.0</v>
      </c>
      <c r="I13" s="32">
        <v>166.0</v>
      </c>
      <c r="J13" s="32">
        <v>169.0</v>
      </c>
      <c r="K13" s="32">
        <v>176.0</v>
      </c>
      <c r="L13" s="32">
        <v>183.0</v>
      </c>
      <c r="M13" s="32">
        <v>189.0</v>
      </c>
      <c r="N13" s="32">
        <v>202.0</v>
      </c>
      <c r="O13" s="32">
        <v>214.0</v>
      </c>
      <c r="P13" s="32">
        <v>219.0</v>
      </c>
      <c r="Q13" s="32">
        <v>223.0</v>
      </c>
      <c r="R13" s="32">
        <v>235.0</v>
      </c>
      <c r="S13" s="32">
        <v>247.0</v>
      </c>
      <c r="T13" s="32">
        <v>258.0</v>
      </c>
      <c r="U13" s="32">
        <v>255.0</v>
      </c>
      <c r="V13" s="32">
        <v>258.0</v>
      </c>
      <c r="W13" s="136">
        <v>109.0</v>
      </c>
      <c r="X13" s="44"/>
      <c r="Y13" s="44"/>
      <c r="Z13" s="44"/>
      <c r="AA13" s="162"/>
    </row>
    <row r="14" ht="15.75" customHeight="1">
      <c r="A14" s="1"/>
      <c r="B14" s="177" t="s">
        <v>239</v>
      </c>
      <c r="C14" s="164" t="s">
        <v>240</v>
      </c>
      <c r="D14" s="40"/>
      <c r="E14" s="165" t="s">
        <v>174</v>
      </c>
      <c r="F14" s="41">
        <v>4.0</v>
      </c>
      <c r="G14" s="41">
        <v>6.0</v>
      </c>
      <c r="H14" s="41">
        <v>8.0</v>
      </c>
      <c r="I14" s="41">
        <v>8.0</v>
      </c>
      <c r="J14" s="41">
        <v>8.0</v>
      </c>
      <c r="K14" s="41">
        <v>8.0</v>
      </c>
      <c r="L14" s="41">
        <v>8.0</v>
      </c>
      <c r="M14" s="41">
        <v>8.0</v>
      </c>
      <c r="N14" s="41">
        <v>8.0</v>
      </c>
      <c r="O14" s="41">
        <v>10.0</v>
      </c>
      <c r="P14" s="41">
        <v>10.0</v>
      </c>
      <c r="Q14" s="41">
        <v>10.0</v>
      </c>
      <c r="R14" s="41">
        <v>10.0</v>
      </c>
      <c r="S14" s="41">
        <v>10.0</v>
      </c>
      <c r="T14" s="41">
        <v>12.0</v>
      </c>
      <c r="U14" s="41">
        <v>14.0</v>
      </c>
      <c r="V14" s="41">
        <v>14.0</v>
      </c>
      <c r="W14" s="136">
        <v>14.0</v>
      </c>
      <c r="X14" s="44"/>
      <c r="Y14" s="44"/>
      <c r="Z14" s="44"/>
      <c r="AA14" s="162"/>
    </row>
    <row r="15" ht="15.75" customHeight="1">
      <c r="A15" s="1"/>
      <c r="B15" s="172" t="s">
        <v>241</v>
      </c>
      <c r="C15" s="69" t="s">
        <v>242</v>
      </c>
      <c r="D15" s="31"/>
      <c r="E15" s="69" t="s">
        <v>234</v>
      </c>
      <c r="F15" s="32">
        <v>805.90502</v>
      </c>
      <c r="G15" s="32">
        <v>861.10631</v>
      </c>
      <c r="H15" s="32">
        <v>915.39282</v>
      </c>
      <c r="I15" s="32">
        <v>919.84896</v>
      </c>
      <c r="J15" s="32">
        <v>935.94396</v>
      </c>
      <c r="K15" s="32">
        <v>994.4879599999999</v>
      </c>
      <c r="L15" s="32">
        <v>1079.29096</v>
      </c>
      <c r="M15" s="32">
        <v>1202.52696</v>
      </c>
      <c r="N15" s="32">
        <v>1454.6899600000002</v>
      </c>
      <c r="O15" s="32">
        <v>2165.48396</v>
      </c>
      <c r="P15" s="32">
        <v>2269.92696</v>
      </c>
      <c r="Q15" s="32">
        <v>2446.55396</v>
      </c>
      <c r="R15" s="32">
        <v>2771.52913</v>
      </c>
      <c r="S15" s="32">
        <v>3332.30913</v>
      </c>
      <c r="T15" s="32">
        <v>3449.8721299999997</v>
      </c>
      <c r="U15" s="32">
        <v>3782.14713</v>
      </c>
      <c r="V15" s="32">
        <v>3792.0</v>
      </c>
      <c r="W15" s="136">
        <v>2412.0</v>
      </c>
      <c r="X15" s="44"/>
      <c r="Y15" s="44"/>
      <c r="Z15" s="44"/>
      <c r="AA15" s="162"/>
    </row>
    <row r="16" ht="15.75" customHeight="1">
      <c r="A16" s="1"/>
      <c r="B16" s="177" t="s">
        <v>243</v>
      </c>
      <c r="C16" s="164" t="s">
        <v>244</v>
      </c>
      <c r="D16" s="40"/>
      <c r="E16" s="165" t="s">
        <v>234</v>
      </c>
      <c r="F16" s="49">
        <v>37.053</v>
      </c>
      <c r="G16" s="49">
        <v>86.963</v>
      </c>
      <c r="H16" s="49">
        <v>134.807</v>
      </c>
      <c r="I16" s="49">
        <v>134.807</v>
      </c>
      <c r="J16" s="49">
        <v>134.807</v>
      </c>
      <c r="K16" s="49">
        <v>134.807</v>
      </c>
      <c r="L16" s="49">
        <v>134.807</v>
      </c>
      <c r="M16" s="49">
        <v>134.807</v>
      </c>
      <c r="N16" s="49">
        <v>134.807</v>
      </c>
      <c r="O16" s="49">
        <v>154.321</v>
      </c>
      <c r="P16" s="49">
        <v>154.321</v>
      </c>
      <c r="Q16" s="49">
        <v>154.321</v>
      </c>
      <c r="R16" s="49">
        <v>154.321</v>
      </c>
      <c r="S16" s="49">
        <v>154.321</v>
      </c>
      <c r="T16" s="49">
        <v>190.233</v>
      </c>
      <c r="U16" s="49">
        <v>226.915</v>
      </c>
      <c r="V16" s="49">
        <v>226.92</v>
      </c>
      <c r="W16" s="179">
        <v>228.73</v>
      </c>
      <c r="X16" s="48"/>
      <c r="Y16" s="48"/>
      <c r="Z16" s="48"/>
      <c r="AA16" s="162"/>
    </row>
    <row r="17" ht="15.75" customHeight="1">
      <c r="A17" s="97"/>
      <c r="B17" s="167" t="s">
        <v>63</v>
      </c>
      <c r="C17" s="159" t="s">
        <v>245</v>
      </c>
      <c r="D17" s="160"/>
      <c r="E17" s="169"/>
      <c r="F17" s="26"/>
      <c r="G17" s="26"/>
      <c r="H17" s="26"/>
      <c r="I17" s="26"/>
      <c r="J17" s="26"/>
      <c r="K17" s="26"/>
      <c r="L17" s="26"/>
      <c r="M17" s="26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70"/>
      <c r="Y17" s="170"/>
      <c r="Z17" s="169"/>
      <c r="AA17" s="162"/>
    </row>
    <row r="18" ht="15.75" customHeight="1">
      <c r="A18" s="1"/>
      <c r="B18" s="172" t="s">
        <v>246</v>
      </c>
      <c r="C18" s="69" t="s">
        <v>247</v>
      </c>
      <c r="D18" s="31"/>
      <c r="E18" s="69" t="s">
        <v>248</v>
      </c>
      <c r="F18" s="70" t="s">
        <v>152</v>
      </c>
      <c r="G18" s="32">
        <v>16452.5</v>
      </c>
      <c r="H18" s="32">
        <v>10832.609</v>
      </c>
      <c r="I18" s="32">
        <v>14371.551</v>
      </c>
      <c r="J18" s="32">
        <v>13533.089</v>
      </c>
      <c r="K18" s="32">
        <v>12055.659</v>
      </c>
      <c r="L18" s="32">
        <v>13985.39</v>
      </c>
      <c r="M18" s="32">
        <v>21442.281</v>
      </c>
      <c r="N18" s="32">
        <v>22601.078</v>
      </c>
      <c r="O18" s="32">
        <v>20228.96</v>
      </c>
      <c r="P18" s="32">
        <v>20311.754</v>
      </c>
      <c r="Q18" s="32">
        <v>28893.417</v>
      </c>
      <c r="R18" s="32">
        <v>29678.998</v>
      </c>
      <c r="S18" s="32">
        <v>33251.0</v>
      </c>
      <c r="T18" s="32">
        <v>32954.14</v>
      </c>
      <c r="U18" s="32">
        <v>39288.405</v>
      </c>
      <c r="V18" s="136">
        <v>11964.0</v>
      </c>
      <c r="W18" s="136">
        <v>9144.0</v>
      </c>
      <c r="X18" s="174" t="s">
        <v>35</v>
      </c>
      <c r="Y18" s="174" t="s">
        <v>221</v>
      </c>
      <c r="Z18" s="88" t="s">
        <v>381</v>
      </c>
      <c r="AA18" s="162"/>
    </row>
    <row r="19" ht="29.25" customHeight="1">
      <c r="A19" s="1"/>
      <c r="B19" s="177" t="s">
        <v>249</v>
      </c>
      <c r="C19" s="164" t="s">
        <v>250</v>
      </c>
      <c r="D19" s="40"/>
      <c r="E19" s="165" t="s">
        <v>85</v>
      </c>
      <c r="F19" s="41">
        <v>36974.825828</v>
      </c>
      <c r="G19" s="41">
        <v>34253.50810000001</v>
      </c>
      <c r="H19" s="41">
        <v>31573.728</v>
      </c>
      <c r="I19" s="41">
        <v>31216.468</v>
      </c>
      <c r="J19" s="41">
        <v>29614.896927</v>
      </c>
      <c r="K19" s="41">
        <v>29311.373621</v>
      </c>
      <c r="L19" s="41">
        <v>30457.198043</v>
      </c>
      <c r="M19" s="41">
        <v>41272.759741999995</v>
      </c>
      <c r="N19" s="41">
        <v>44262.874746</v>
      </c>
      <c r="O19" s="41">
        <v>45441.019642</v>
      </c>
      <c r="P19" s="41">
        <v>46672.793260999984</v>
      </c>
      <c r="Q19" s="41">
        <v>51872.482155000005</v>
      </c>
      <c r="R19" s="41">
        <v>50894.45617</v>
      </c>
      <c r="S19" s="41">
        <v>60850.0</v>
      </c>
      <c r="T19" s="41">
        <v>61797.681663</v>
      </c>
      <c r="U19" s="41">
        <v>61772.317284</v>
      </c>
      <c r="V19" s="41">
        <v>54023.0</v>
      </c>
      <c r="W19" s="136">
        <v>65447.0</v>
      </c>
      <c r="X19" s="44"/>
      <c r="Y19" s="44"/>
      <c r="Z19" s="44"/>
      <c r="AA19" s="162"/>
    </row>
    <row r="20" ht="15.75" customHeight="1">
      <c r="A20" s="1"/>
      <c r="B20" s="172" t="s">
        <v>251</v>
      </c>
      <c r="C20" s="69" t="s">
        <v>252</v>
      </c>
      <c r="D20" s="31"/>
      <c r="E20" s="69" t="s">
        <v>253</v>
      </c>
      <c r="F20" s="70" t="s">
        <v>74</v>
      </c>
      <c r="G20" s="70" t="s">
        <v>74</v>
      </c>
      <c r="H20" s="70" t="s">
        <v>74</v>
      </c>
      <c r="I20" s="45">
        <v>570.354</v>
      </c>
      <c r="J20" s="45">
        <v>464.46</v>
      </c>
      <c r="K20" s="45">
        <v>397.989</v>
      </c>
      <c r="L20" s="45">
        <v>388.808</v>
      </c>
      <c r="M20" s="45">
        <v>446.019</v>
      </c>
      <c r="N20" s="45">
        <v>526.192</v>
      </c>
      <c r="O20" s="45">
        <v>520.179</v>
      </c>
      <c r="P20" s="45">
        <v>562.899</v>
      </c>
      <c r="Q20" s="45">
        <v>735.223</v>
      </c>
      <c r="R20" s="45">
        <v>780.573</v>
      </c>
      <c r="S20" s="45">
        <v>1012.692</v>
      </c>
      <c r="T20" s="45">
        <v>1281.833</v>
      </c>
      <c r="U20" s="45">
        <v>1207.897</v>
      </c>
      <c r="V20" s="45">
        <v>834.9</v>
      </c>
      <c r="W20" s="179">
        <v>507.66</v>
      </c>
      <c r="X20" s="48"/>
      <c r="Y20" s="48"/>
      <c r="Z20" s="48"/>
      <c r="AA20" s="162"/>
    </row>
    <row r="21" ht="25.5" customHeight="1">
      <c r="A21" s="1"/>
      <c r="B21" s="177" t="s">
        <v>254</v>
      </c>
      <c r="C21" s="164" t="s">
        <v>255</v>
      </c>
      <c r="D21" s="40"/>
      <c r="E21" s="165" t="s">
        <v>248</v>
      </c>
      <c r="F21" s="49">
        <v>281.69791200000003</v>
      </c>
      <c r="G21" s="49">
        <v>240.93430112000001</v>
      </c>
      <c r="H21" s="49">
        <v>302.634</v>
      </c>
      <c r="I21" s="49">
        <v>274.82033199999995</v>
      </c>
      <c r="J21" s="49">
        <v>306.26862</v>
      </c>
      <c r="K21" s="49">
        <v>347.83592625303856</v>
      </c>
      <c r="L21" s="49">
        <v>485.94100000000066</v>
      </c>
      <c r="M21" s="49">
        <v>552.1850000000001</v>
      </c>
      <c r="N21" s="49">
        <v>612.3508392293337</v>
      </c>
      <c r="O21" s="49">
        <v>495.217</v>
      </c>
      <c r="P21" s="49">
        <v>515.213</v>
      </c>
      <c r="Q21" s="49">
        <v>450.564</v>
      </c>
      <c r="R21" s="49">
        <v>475.982</v>
      </c>
      <c r="S21" s="49">
        <v>494.078</v>
      </c>
      <c r="T21" s="49">
        <v>644.023</v>
      </c>
      <c r="U21" s="49">
        <v>787.384</v>
      </c>
      <c r="V21" s="179">
        <v>98.1851</v>
      </c>
      <c r="W21" s="49"/>
      <c r="X21" s="180" t="s">
        <v>35</v>
      </c>
      <c r="Y21" s="63" t="s">
        <v>256</v>
      </c>
      <c r="Z21" s="245" t="s">
        <v>394</v>
      </c>
      <c r="AA21" s="162"/>
    </row>
    <row r="22" ht="15.75" customHeight="1">
      <c r="A22" s="1"/>
      <c r="B22" s="172" t="s">
        <v>258</v>
      </c>
      <c r="C22" s="69" t="s">
        <v>259</v>
      </c>
      <c r="D22" s="31"/>
      <c r="E22" s="69" t="s">
        <v>85</v>
      </c>
      <c r="F22" s="32">
        <v>101558.411</v>
      </c>
      <c r="G22" s="32">
        <v>119569.377</v>
      </c>
      <c r="H22" s="32">
        <v>130092.967</v>
      </c>
      <c r="I22" s="32">
        <v>141795.714</v>
      </c>
      <c r="J22" s="32">
        <v>147286.144</v>
      </c>
      <c r="K22" s="32">
        <v>131528.883</v>
      </c>
      <c r="L22" s="32">
        <v>130315.501</v>
      </c>
      <c r="M22" s="32">
        <v>157174.334</v>
      </c>
      <c r="N22" s="32">
        <v>178362.203</v>
      </c>
      <c r="O22" s="32">
        <v>170435.518319</v>
      </c>
      <c r="P22" s="32">
        <v>183112.63851</v>
      </c>
      <c r="Q22" s="32">
        <v>208427.217081</v>
      </c>
      <c r="R22" s="32">
        <v>211894.489738</v>
      </c>
      <c r="S22" s="32">
        <v>215869.0</v>
      </c>
      <c r="T22" s="32">
        <v>231884.180618</v>
      </c>
      <c r="U22" s="32">
        <v>238019.279665</v>
      </c>
      <c r="V22" s="32">
        <v>239829.0</v>
      </c>
      <c r="W22" s="136">
        <v>243518.0</v>
      </c>
      <c r="X22" s="182" t="s">
        <v>35</v>
      </c>
      <c r="Y22" s="182" t="s">
        <v>221</v>
      </c>
      <c r="Z22" s="246"/>
      <c r="AA22" s="162"/>
    </row>
    <row r="23" ht="15.75" customHeight="1">
      <c r="A23" s="1"/>
      <c r="B23" s="177" t="s">
        <v>260</v>
      </c>
      <c r="C23" s="164" t="s">
        <v>261</v>
      </c>
      <c r="D23" s="40"/>
      <c r="E23" s="165" t="s">
        <v>262</v>
      </c>
      <c r="F23" s="41">
        <v>4829.50225</v>
      </c>
      <c r="G23" s="41">
        <v>5094.461</v>
      </c>
      <c r="H23" s="41">
        <v>5560.93875</v>
      </c>
      <c r="I23" s="41">
        <v>6177.05925</v>
      </c>
      <c r="J23" s="41">
        <v>6679.777</v>
      </c>
      <c r="K23" s="41">
        <v>5922.207</v>
      </c>
      <c r="L23" s="41">
        <v>7498.898999999999</v>
      </c>
      <c r="M23" s="41">
        <v>7038.45575</v>
      </c>
      <c r="N23" s="41">
        <v>7324.66775</v>
      </c>
      <c r="O23" s="41">
        <v>7548.11075</v>
      </c>
      <c r="P23" s="41">
        <v>8120.665</v>
      </c>
      <c r="Q23" s="41">
        <v>8364.8905</v>
      </c>
      <c r="R23" s="41">
        <v>8728.2965</v>
      </c>
      <c r="S23" s="41">
        <v>9283.36775</v>
      </c>
      <c r="T23" s="41">
        <v>9564.70225</v>
      </c>
      <c r="U23" s="41">
        <v>9448.41125</v>
      </c>
      <c r="V23" s="41">
        <v>8941.0</v>
      </c>
      <c r="W23" s="41">
        <v>9904.0</v>
      </c>
      <c r="X23" s="180" t="s">
        <v>35</v>
      </c>
      <c r="Y23" s="63" t="s">
        <v>225</v>
      </c>
      <c r="Z23" s="245"/>
      <c r="AA23" s="162"/>
    </row>
    <row r="24" ht="15.75" customHeight="1">
      <c r="A24" s="1"/>
      <c r="B24" s="172" t="s">
        <v>263</v>
      </c>
      <c r="C24" s="69" t="s">
        <v>264</v>
      </c>
      <c r="D24" s="31"/>
      <c r="E24" s="69" t="s">
        <v>253</v>
      </c>
      <c r="F24" s="45">
        <v>61.321</v>
      </c>
      <c r="G24" s="45">
        <v>64.094</v>
      </c>
      <c r="H24" s="45">
        <v>71.788</v>
      </c>
      <c r="I24" s="45">
        <v>70.477</v>
      </c>
      <c r="J24" s="45">
        <v>70.365</v>
      </c>
      <c r="K24" s="45">
        <v>64.0</v>
      </c>
      <c r="L24" s="45">
        <v>71.16</v>
      </c>
      <c r="M24" s="45">
        <v>79.855</v>
      </c>
      <c r="N24" s="45">
        <v>75.713</v>
      </c>
      <c r="O24" s="45">
        <v>70.696</v>
      </c>
      <c r="P24" s="45">
        <v>69.98</v>
      </c>
      <c r="Q24" s="45">
        <v>81.204</v>
      </c>
      <c r="R24" s="45">
        <v>92.534</v>
      </c>
      <c r="S24" s="45">
        <v>90.036</v>
      </c>
      <c r="T24" s="45">
        <v>84.417</v>
      </c>
      <c r="U24" s="45">
        <v>76.768</v>
      </c>
      <c r="V24" s="45">
        <v>75.12</v>
      </c>
      <c r="W24" s="179">
        <v>75.11</v>
      </c>
      <c r="X24" s="182" t="s">
        <v>35</v>
      </c>
      <c r="Y24" s="182" t="s">
        <v>221</v>
      </c>
      <c r="Z24" s="246"/>
      <c r="AA24" s="162"/>
    </row>
    <row r="25" ht="15.75" customHeight="1">
      <c r="A25" s="97"/>
      <c r="B25" s="167" t="s">
        <v>90</v>
      </c>
      <c r="C25" s="159" t="s">
        <v>266</v>
      </c>
      <c r="D25" s="160"/>
      <c r="E25" s="169"/>
      <c r="F25" s="26"/>
      <c r="G25" s="26"/>
      <c r="H25" s="26"/>
      <c r="I25" s="26"/>
      <c r="J25" s="26"/>
      <c r="K25" s="26"/>
      <c r="L25" s="26"/>
      <c r="M25" s="26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70"/>
      <c r="Y25" s="170"/>
      <c r="Z25" s="169"/>
      <c r="AA25" s="162"/>
    </row>
    <row r="26" ht="44.25" customHeight="1">
      <c r="A26" s="1"/>
      <c r="B26" s="177" t="s">
        <v>267</v>
      </c>
      <c r="C26" s="164" t="s">
        <v>268</v>
      </c>
      <c r="D26" s="40"/>
      <c r="E26" s="164" t="s">
        <v>174</v>
      </c>
      <c r="F26" s="186" t="s">
        <v>152</v>
      </c>
      <c r="G26" s="186" t="s">
        <v>152</v>
      </c>
      <c r="H26" s="187">
        <v>148.0</v>
      </c>
      <c r="I26" s="187">
        <v>224.0</v>
      </c>
      <c r="J26" s="187">
        <v>165.0</v>
      </c>
      <c r="K26" s="187">
        <v>152.0</v>
      </c>
      <c r="L26" s="187">
        <v>150.0</v>
      </c>
      <c r="M26" s="187">
        <v>151.0</v>
      </c>
      <c r="N26" s="187">
        <v>172.0</v>
      </c>
      <c r="O26" s="187">
        <v>151.0</v>
      </c>
      <c r="P26" s="187">
        <v>151.0</v>
      </c>
      <c r="Q26" s="187">
        <v>151.0</v>
      </c>
      <c r="R26" s="187">
        <v>151.0</v>
      </c>
      <c r="S26" s="187">
        <v>156.0</v>
      </c>
      <c r="T26" s="187">
        <v>592.0</v>
      </c>
      <c r="U26" s="213">
        <v>624.0</v>
      </c>
      <c r="V26" s="213">
        <v>738.0</v>
      </c>
      <c r="W26" s="213">
        <v>913.0</v>
      </c>
      <c r="X26" s="188" t="s">
        <v>35</v>
      </c>
      <c r="Y26" s="188" t="s">
        <v>221</v>
      </c>
      <c r="Z26" s="247" t="s">
        <v>269</v>
      </c>
      <c r="AA26" s="162"/>
    </row>
    <row r="27" ht="47.25" customHeight="1">
      <c r="A27" s="1"/>
      <c r="B27" s="172" t="s">
        <v>270</v>
      </c>
      <c r="C27" s="69" t="s">
        <v>271</v>
      </c>
      <c r="D27" s="31"/>
      <c r="E27" s="69" t="s">
        <v>34</v>
      </c>
      <c r="F27" s="32">
        <v>2227.119</v>
      </c>
      <c r="G27" s="32">
        <v>2227.119</v>
      </c>
      <c r="H27" s="32">
        <v>2227.119</v>
      </c>
      <c r="I27" s="32">
        <v>2227.119</v>
      </c>
      <c r="J27" s="32">
        <v>2227.119</v>
      </c>
      <c r="K27" s="32">
        <v>2227.119</v>
      </c>
      <c r="L27" s="32">
        <v>2227.119</v>
      </c>
      <c r="M27" s="32">
        <v>2227.119</v>
      </c>
      <c r="N27" s="32">
        <v>2227.119</v>
      </c>
      <c r="O27" s="32">
        <v>2227.119</v>
      </c>
      <c r="P27" s="32">
        <v>2227.119</v>
      </c>
      <c r="Q27" s="32">
        <v>2227.119</v>
      </c>
      <c r="R27" s="32">
        <v>2227.119</v>
      </c>
      <c r="S27" s="32">
        <v>2227.119</v>
      </c>
      <c r="T27" s="32">
        <v>5047.236</v>
      </c>
      <c r="U27" s="32">
        <v>5047.236</v>
      </c>
      <c r="V27" s="32">
        <v>5047.0</v>
      </c>
      <c r="W27" s="32">
        <v>5047.0</v>
      </c>
      <c r="X27" s="48"/>
      <c r="Y27" s="48"/>
      <c r="Z27" s="246" t="s">
        <v>272</v>
      </c>
      <c r="AA27" s="162"/>
    </row>
    <row r="28" ht="15.75" customHeight="1">
      <c r="A28" s="97"/>
      <c r="B28" s="167" t="s">
        <v>116</v>
      </c>
      <c r="C28" s="159" t="s">
        <v>273</v>
      </c>
      <c r="D28" s="160"/>
      <c r="E28" s="169"/>
      <c r="F28" s="26"/>
      <c r="G28" s="26"/>
      <c r="H28" s="26"/>
      <c r="I28" s="26"/>
      <c r="J28" s="26"/>
      <c r="K28" s="26"/>
      <c r="L28" s="26"/>
      <c r="M28" s="26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70"/>
      <c r="Y28" s="170"/>
      <c r="Z28" s="169"/>
      <c r="AA28" s="162"/>
    </row>
    <row r="29" ht="32.25" customHeight="1">
      <c r="A29" s="1"/>
      <c r="B29" s="177" t="s">
        <v>274</v>
      </c>
      <c r="C29" s="164" t="s">
        <v>275</v>
      </c>
      <c r="D29" s="40"/>
      <c r="E29" s="165" t="s">
        <v>174</v>
      </c>
      <c r="F29" s="41">
        <v>10892.0</v>
      </c>
      <c r="G29" s="41">
        <v>11195.0</v>
      </c>
      <c r="H29" s="41">
        <v>11458.0</v>
      </c>
      <c r="I29" s="41">
        <v>11637.0</v>
      </c>
      <c r="J29" s="41">
        <v>11800.0</v>
      </c>
      <c r="K29" s="41">
        <v>12109.0</v>
      </c>
      <c r="L29" s="41">
        <v>12342.0</v>
      </c>
      <c r="M29" s="41">
        <v>12535.0</v>
      </c>
      <c r="N29" s="41">
        <v>12637.0</v>
      </c>
      <c r="O29" s="41">
        <v>12786.0</v>
      </c>
      <c r="P29" s="41">
        <v>13004.0</v>
      </c>
      <c r="Q29" s="41">
        <v>13421.0</v>
      </c>
      <c r="R29" s="41">
        <v>13813.0</v>
      </c>
      <c r="S29" s="41">
        <v>14276.0</v>
      </c>
      <c r="T29" s="41">
        <v>14652.0</v>
      </c>
      <c r="U29" s="41">
        <v>15062.0</v>
      </c>
      <c r="V29" s="41">
        <v>15320.0</v>
      </c>
      <c r="W29" s="136">
        <v>3317.0</v>
      </c>
      <c r="X29" s="83" t="s">
        <v>35</v>
      </c>
      <c r="Y29" s="83" t="s">
        <v>221</v>
      </c>
      <c r="Z29" s="248" t="s">
        <v>229</v>
      </c>
      <c r="AA29" s="162"/>
    </row>
    <row r="30" ht="32.25" customHeight="1">
      <c r="A30" s="1"/>
      <c r="B30" s="172" t="s">
        <v>276</v>
      </c>
      <c r="C30" s="69" t="s">
        <v>277</v>
      </c>
      <c r="D30" s="31"/>
      <c r="E30" s="69" t="s">
        <v>174</v>
      </c>
      <c r="F30" s="32">
        <v>1633.0</v>
      </c>
      <c r="G30" s="32">
        <v>1642.0</v>
      </c>
      <c r="H30" s="32">
        <v>1651.0</v>
      </c>
      <c r="I30" s="32">
        <v>1654.0</v>
      </c>
      <c r="J30" s="32">
        <v>1654.0</v>
      </c>
      <c r="K30" s="32">
        <v>1658.0</v>
      </c>
      <c r="L30" s="32">
        <v>1660.0</v>
      </c>
      <c r="M30" s="32">
        <v>1664.0</v>
      </c>
      <c r="N30" s="32">
        <v>1678.0</v>
      </c>
      <c r="O30" s="32">
        <v>1688.0</v>
      </c>
      <c r="P30" s="32">
        <v>1698.0</v>
      </c>
      <c r="Q30" s="32">
        <v>1702.0</v>
      </c>
      <c r="R30" s="32">
        <v>1719.0</v>
      </c>
      <c r="S30" s="32">
        <v>1725.0</v>
      </c>
      <c r="T30" s="32">
        <v>1737.0</v>
      </c>
      <c r="U30" s="32">
        <v>1760.0</v>
      </c>
      <c r="V30" s="32">
        <v>1762.0</v>
      </c>
      <c r="W30" s="136">
        <v>569.0</v>
      </c>
      <c r="X30" s="48"/>
      <c r="Y30" s="48"/>
      <c r="Z30" s="48"/>
      <c r="AA30" s="162"/>
    </row>
    <row r="31" ht="15.75" customHeight="1">
      <c r="A31" s="97"/>
      <c r="B31" s="167" t="s">
        <v>127</v>
      </c>
      <c r="C31" s="159" t="s">
        <v>278</v>
      </c>
      <c r="D31" s="160"/>
      <c r="E31" s="169"/>
      <c r="F31" s="26"/>
      <c r="G31" s="26"/>
      <c r="H31" s="26"/>
      <c r="I31" s="26"/>
      <c r="J31" s="26"/>
      <c r="K31" s="26"/>
      <c r="L31" s="26"/>
      <c r="M31" s="26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70"/>
      <c r="Y31" s="170"/>
      <c r="Z31" s="249"/>
      <c r="AA31" s="162"/>
    </row>
    <row r="32" ht="31.5" customHeight="1">
      <c r="A32" s="1"/>
      <c r="B32" s="177" t="s">
        <v>279</v>
      </c>
      <c r="C32" s="164" t="s">
        <v>280</v>
      </c>
      <c r="D32" s="40"/>
      <c r="E32" s="165" t="s">
        <v>248</v>
      </c>
      <c r="F32" s="58" t="s">
        <v>152</v>
      </c>
      <c r="G32" s="41">
        <v>17506.735</v>
      </c>
      <c r="H32" s="41">
        <v>18481.227</v>
      </c>
      <c r="I32" s="41">
        <v>20739.4665</v>
      </c>
      <c r="J32" s="41">
        <v>13139.559</v>
      </c>
      <c r="K32" s="41">
        <v>13978.542</v>
      </c>
      <c r="L32" s="41">
        <v>11596.565</v>
      </c>
      <c r="M32" s="41">
        <v>9739.911</v>
      </c>
      <c r="N32" s="41">
        <v>11561.512</v>
      </c>
      <c r="O32" s="41">
        <v>12258.786</v>
      </c>
      <c r="P32" s="41">
        <v>10871.782</v>
      </c>
      <c r="Q32" s="41">
        <v>12396.078</v>
      </c>
      <c r="R32" s="41">
        <v>15462.148</v>
      </c>
      <c r="S32" s="41">
        <v>14935.0</v>
      </c>
      <c r="T32" s="41">
        <v>16842.12</v>
      </c>
      <c r="U32" s="41">
        <v>13987.405</v>
      </c>
      <c r="V32" s="136">
        <v>6242.417</v>
      </c>
      <c r="W32" s="136">
        <v>3255.414468</v>
      </c>
      <c r="X32" s="83" t="s">
        <v>35</v>
      </c>
      <c r="Y32" s="192" t="s">
        <v>221</v>
      </c>
      <c r="Z32" s="84" t="s">
        <v>381</v>
      </c>
      <c r="AA32" s="162"/>
    </row>
    <row r="33" ht="31.5" customHeight="1">
      <c r="A33" s="1"/>
      <c r="B33" s="172" t="s">
        <v>281</v>
      </c>
      <c r="C33" s="69" t="s">
        <v>282</v>
      </c>
      <c r="D33" s="31"/>
      <c r="E33" s="69" t="s">
        <v>85</v>
      </c>
      <c r="F33" s="32">
        <v>43389.0</v>
      </c>
      <c r="G33" s="32">
        <v>42306.0</v>
      </c>
      <c r="H33" s="32">
        <v>40340.0</v>
      </c>
      <c r="I33" s="32">
        <v>47229.462</v>
      </c>
      <c r="J33" s="32">
        <v>47686.856</v>
      </c>
      <c r="K33" s="32">
        <v>41561.062</v>
      </c>
      <c r="L33" s="32">
        <v>48184.844</v>
      </c>
      <c r="M33" s="32">
        <v>46932.22</v>
      </c>
      <c r="N33" s="32">
        <v>47422.542</v>
      </c>
      <c r="O33" s="32">
        <v>45412.902</v>
      </c>
      <c r="P33" s="32">
        <v>50112.862</v>
      </c>
      <c r="Q33" s="32">
        <v>50907.434</v>
      </c>
      <c r="R33" s="32">
        <v>50326.784</v>
      </c>
      <c r="S33" s="32">
        <v>53025.578</v>
      </c>
      <c r="T33" s="32">
        <v>55739.436</v>
      </c>
      <c r="U33" s="32">
        <v>55999.358</v>
      </c>
      <c r="V33" s="32">
        <f>49248012 /1000</f>
        <v>49248.012</v>
      </c>
      <c r="W33" s="32">
        <f>46404676/1000</f>
        <v>46404.676</v>
      </c>
      <c r="X33" s="48"/>
      <c r="Y33" s="193"/>
      <c r="Z33" s="48"/>
      <c r="AA33" s="162"/>
    </row>
    <row r="34" ht="15.75" customHeight="1">
      <c r="A34" s="97"/>
      <c r="B34" s="167" t="s">
        <v>283</v>
      </c>
      <c r="C34" s="159" t="s">
        <v>284</v>
      </c>
      <c r="D34" s="160"/>
      <c r="E34" s="169"/>
      <c r="F34" s="26"/>
      <c r="G34" s="26"/>
      <c r="H34" s="26"/>
      <c r="I34" s="26"/>
      <c r="J34" s="26"/>
      <c r="K34" s="26"/>
      <c r="L34" s="26"/>
      <c r="M34" s="26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70"/>
      <c r="Y34" s="170"/>
      <c r="Z34" s="250"/>
      <c r="AA34" s="162"/>
    </row>
    <row r="35" ht="15.75" customHeight="1">
      <c r="A35" s="1"/>
      <c r="B35" s="177" t="s">
        <v>285</v>
      </c>
      <c r="C35" s="164" t="s">
        <v>286</v>
      </c>
      <c r="D35" s="40"/>
      <c r="E35" s="165" t="s">
        <v>85</v>
      </c>
      <c r="F35" s="41">
        <v>36974.825828</v>
      </c>
      <c r="G35" s="41">
        <v>34253.50810000001</v>
      </c>
      <c r="H35" s="41">
        <v>31573.728</v>
      </c>
      <c r="I35" s="41">
        <v>31216.468</v>
      </c>
      <c r="J35" s="41">
        <v>29614.896927</v>
      </c>
      <c r="K35" s="41">
        <v>29311.373621</v>
      </c>
      <c r="L35" s="41">
        <v>30457.198043</v>
      </c>
      <c r="M35" s="41">
        <v>41272.759741999995</v>
      </c>
      <c r="N35" s="41">
        <v>44262.874746</v>
      </c>
      <c r="O35" s="41">
        <v>45441.019642</v>
      </c>
      <c r="P35" s="41">
        <v>46672.793260999984</v>
      </c>
      <c r="Q35" s="41">
        <v>51872.482155000005</v>
      </c>
      <c r="R35" s="41">
        <v>50894.45617</v>
      </c>
      <c r="S35" s="41">
        <v>60850.403089</v>
      </c>
      <c r="T35" s="41">
        <v>61797.681663</v>
      </c>
      <c r="U35" s="41">
        <v>61772.317284000004</v>
      </c>
      <c r="V35" s="41">
        <v>54023.379788000006</v>
      </c>
      <c r="W35" s="136">
        <v>65447.080381</v>
      </c>
      <c r="X35" s="145" t="s">
        <v>35</v>
      </c>
      <c r="Y35" s="145" t="s">
        <v>221</v>
      </c>
      <c r="Z35" s="251"/>
      <c r="AA35" s="162"/>
    </row>
    <row r="36" ht="15.75" customHeight="1">
      <c r="A36" s="1"/>
      <c r="B36" s="172" t="s">
        <v>287</v>
      </c>
      <c r="C36" s="69" t="s">
        <v>288</v>
      </c>
      <c r="D36" s="31"/>
      <c r="E36" s="69" t="s">
        <v>89</v>
      </c>
      <c r="F36" s="32">
        <v>5744.417</v>
      </c>
      <c r="G36" s="32">
        <v>5321.632</v>
      </c>
      <c r="H36" s="32">
        <v>4905.301</v>
      </c>
      <c r="I36" s="32">
        <v>4849.797</v>
      </c>
      <c r="J36" s="32">
        <v>5590.156</v>
      </c>
      <c r="K36" s="32">
        <v>5545.152</v>
      </c>
      <c r="L36" s="32">
        <v>5706.462</v>
      </c>
      <c r="M36" s="32">
        <v>6412.145</v>
      </c>
      <c r="N36" s="32">
        <v>6874.55387664781</v>
      </c>
      <c r="O36" s="32">
        <v>7917.490128932486</v>
      </c>
      <c r="P36" s="32">
        <v>8308.28442845376</v>
      </c>
      <c r="Q36" s="32">
        <v>8530.828240305784</v>
      </c>
      <c r="R36" s="32">
        <v>8686.670742141489</v>
      </c>
      <c r="S36" s="32">
        <v>9813.269339495198</v>
      </c>
      <c r="T36" s="32">
        <v>10037.406599192649</v>
      </c>
      <c r="U36" s="32">
        <v>10013.164820170576</v>
      </c>
      <c r="V36" s="32">
        <v>8918.5</v>
      </c>
      <c r="W36" s="136">
        <v>10681.12797545</v>
      </c>
      <c r="X36" s="48"/>
      <c r="Y36" s="48"/>
      <c r="Z36" s="48"/>
      <c r="AA36" s="162"/>
    </row>
    <row r="37" ht="15.75" customHeight="1">
      <c r="A37" s="1"/>
      <c r="B37" s="177" t="s">
        <v>289</v>
      </c>
      <c r="C37" s="164" t="s">
        <v>290</v>
      </c>
      <c r="D37" s="40"/>
      <c r="E37" s="165" t="s">
        <v>85</v>
      </c>
      <c r="F37" s="41">
        <v>89476.193</v>
      </c>
      <c r="G37" s="41">
        <v>107904.966</v>
      </c>
      <c r="H37" s="41">
        <v>100135.594</v>
      </c>
      <c r="I37" s="41">
        <v>101774.0</v>
      </c>
      <c r="J37" s="41">
        <v>99370.0</v>
      </c>
      <c r="K37" s="41">
        <v>90702.0</v>
      </c>
      <c r="L37" s="41">
        <v>96263.0</v>
      </c>
      <c r="M37" s="41">
        <v>92964.792</v>
      </c>
      <c r="N37" s="41">
        <v>145995.96517748383</v>
      </c>
      <c r="O37" s="41">
        <v>141603.74882921728</v>
      </c>
      <c r="P37" s="41">
        <v>149435.88304076146</v>
      </c>
      <c r="Q37" s="41">
        <v>153875.08091258327</v>
      </c>
      <c r="R37" s="41">
        <v>159940.23879182397</v>
      </c>
      <c r="S37" s="41">
        <v>161903.89303759788</v>
      </c>
      <c r="T37" s="41">
        <v>177484.69074392118</v>
      </c>
      <c r="U37" s="41">
        <v>164137.27634040394</v>
      </c>
      <c r="V37" s="41">
        <v>165916.0</v>
      </c>
      <c r="W37" s="136">
        <v>198433.01876274822</v>
      </c>
      <c r="X37" s="145" t="s">
        <v>35</v>
      </c>
      <c r="Y37" s="145" t="s">
        <v>113</v>
      </c>
      <c r="Z37" s="251"/>
      <c r="AA37" s="162"/>
    </row>
    <row r="38" ht="15.75" customHeight="1">
      <c r="A38" s="1"/>
      <c r="B38" s="172" t="s">
        <v>291</v>
      </c>
      <c r="C38" s="69" t="s">
        <v>292</v>
      </c>
      <c r="D38" s="31"/>
      <c r="E38" s="69" t="s">
        <v>85</v>
      </c>
      <c r="F38" s="32">
        <v>78421.835</v>
      </c>
      <c r="G38" s="32">
        <v>75621.628</v>
      </c>
      <c r="H38" s="32">
        <v>80958.577</v>
      </c>
      <c r="I38" s="32">
        <v>92812.0</v>
      </c>
      <c r="J38" s="32">
        <v>93907.0</v>
      </c>
      <c r="K38" s="32">
        <v>91717.0</v>
      </c>
      <c r="L38" s="32">
        <v>96128.0</v>
      </c>
      <c r="M38" s="32">
        <v>100675.0</v>
      </c>
      <c r="N38" s="32">
        <v>101342.0</v>
      </c>
      <c r="O38" s="32">
        <v>98696.0</v>
      </c>
      <c r="P38" s="32">
        <v>117218.5718518822</v>
      </c>
      <c r="Q38" s="32">
        <v>173521.90999126932</v>
      </c>
      <c r="R38" s="32">
        <v>130539.88518799108</v>
      </c>
      <c r="S38" s="32">
        <v>112964.19766400005</v>
      </c>
      <c r="T38" s="32">
        <v>127412.93591994746</v>
      </c>
      <c r="U38" s="32">
        <v>126471.26774112089</v>
      </c>
      <c r="V38" s="32">
        <v>98281.0</v>
      </c>
      <c r="W38" s="136">
        <v>107555.93343418001</v>
      </c>
      <c r="X38" s="48"/>
      <c r="Y38" s="48"/>
      <c r="Z38" s="48"/>
      <c r="AA38" s="162"/>
    </row>
    <row r="39" ht="15.75" customHeight="1">
      <c r="A39" s="1"/>
      <c r="B39" s="177" t="s">
        <v>293</v>
      </c>
      <c r="C39" s="164" t="s">
        <v>294</v>
      </c>
      <c r="D39" s="40"/>
      <c r="E39" s="165" t="s">
        <v>85</v>
      </c>
      <c r="F39" s="41">
        <v>43389.0</v>
      </c>
      <c r="G39" s="41">
        <v>42306.0</v>
      </c>
      <c r="H39" s="41">
        <v>40340.0</v>
      </c>
      <c r="I39" s="41">
        <v>47229.462</v>
      </c>
      <c r="J39" s="41">
        <v>47686.856</v>
      </c>
      <c r="K39" s="41">
        <v>41561.062</v>
      </c>
      <c r="L39" s="41">
        <v>48184.844</v>
      </c>
      <c r="M39" s="41">
        <v>46932.22</v>
      </c>
      <c r="N39" s="41">
        <v>47422.542</v>
      </c>
      <c r="O39" s="41">
        <v>45412.902</v>
      </c>
      <c r="P39" s="41">
        <v>50112.861999999994</v>
      </c>
      <c r="Q39" s="41">
        <v>50907.43400000001</v>
      </c>
      <c r="R39" s="41">
        <v>50326.784</v>
      </c>
      <c r="S39" s="41">
        <v>53025.578</v>
      </c>
      <c r="T39" s="41">
        <v>55739.436</v>
      </c>
      <c r="U39" s="41">
        <v>55999.358</v>
      </c>
      <c r="V39" s="41">
        <v>49248.012</v>
      </c>
      <c r="W39" s="41">
        <v>46404.676</v>
      </c>
      <c r="X39" s="83" t="s">
        <v>35</v>
      </c>
      <c r="Y39" s="83" t="s">
        <v>221</v>
      </c>
      <c r="Z39" s="251"/>
      <c r="AA39" s="162"/>
    </row>
    <row r="40" ht="27.0" customHeight="1">
      <c r="A40" s="1"/>
      <c r="B40" s="172" t="s">
        <v>295</v>
      </c>
      <c r="C40" s="69" t="s">
        <v>296</v>
      </c>
      <c r="D40" s="31"/>
      <c r="E40" s="69" t="s">
        <v>89</v>
      </c>
      <c r="F40" s="32">
        <v>7535.0</v>
      </c>
      <c r="G40" s="32">
        <v>7905.914</v>
      </c>
      <c r="H40" s="32">
        <v>7051.496</v>
      </c>
      <c r="I40" s="32">
        <v>8133.573</v>
      </c>
      <c r="J40" s="32">
        <v>8671.26417625258</v>
      </c>
      <c r="K40" s="32">
        <v>7510.7804922994</v>
      </c>
      <c r="L40" s="32">
        <v>8558.2750029625</v>
      </c>
      <c r="M40" s="32">
        <v>8695.481563117717</v>
      </c>
      <c r="N40" s="32">
        <v>8324.58105148907</v>
      </c>
      <c r="O40" s="32">
        <v>7972.36564188727</v>
      </c>
      <c r="P40" s="32">
        <v>7993.44078202</v>
      </c>
      <c r="Q40" s="32">
        <v>7160.716559760001</v>
      </c>
      <c r="R40" s="32">
        <v>7056.381884189999</v>
      </c>
      <c r="S40" s="32">
        <v>7403.772746739999</v>
      </c>
      <c r="T40" s="32">
        <v>7808.17365362</v>
      </c>
      <c r="U40" s="32">
        <v>7885.68922014</v>
      </c>
      <c r="V40" s="32">
        <v>6965.364525</v>
      </c>
      <c r="W40" s="32">
        <v>6572.788407</v>
      </c>
      <c r="X40" s="48"/>
      <c r="Y40" s="48"/>
      <c r="Z40" s="48"/>
      <c r="AA40" s="162"/>
    </row>
    <row r="41" ht="15.75" customHeight="1">
      <c r="A41" s="1"/>
      <c r="B41" s="177" t="s">
        <v>297</v>
      </c>
      <c r="C41" s="164" t="s">
        <v>298</v>
      </c>
      <c r="D41" s="40"/>
      <c r="E41" s="165" t="s">
        <v>85</v>
      </c>
      <c r="F41" s="58" t="s">
        <v>147</v>
      </c>
      <c r="G41" s="58" t="s">
        <v>147</v>
      </c>
      <c r="H41" s="58" t="s">
        <v>147</v>
      </c>
      <c r="I41" s="58" t="s">
        <v>147</v>
      </c>
      <c r="J41" s="58" t="s">
        <v>147</v>
      </c>
      <c r="K41" s="58" t="s">
        <v>147</v>
      </c>
      <c r="L41" s="58" t="s">
        <v>147</v>
      </c>
      <c r="M41" s="49">
        <v>44.887</v>
      </c>
      <c r="N41" s="49">
        <v>19.53911</v>
      </c>
      <c r="O41" s="49">
        <v>26.44298</v>
      </c>
      <c r="P41" s="49">
        <v>22.94093</v>
      </c>
      <c r="Q41" s="49">
        <v>17.57584</v>
      </c>
      <c r="R41" s="49">
        <v>6.24398</v>
      </c>
      <c r="S41" s="49">
        <v>4.25264</v>
      </c>
      <c r="T41" s="49">
        <v>2.8744699999999996</v>
      </c>
      <c r="U41" s="49">
        <v>2.12203</v>
      </c>
      <c r="V41" s="49">
        <v>4.11</v>
      </c>
      <c r="W41" s="49">
        <v>8.30651</v>
      </c>
      <c r="X41" s="83" t="s">
        <v>35</v>
      </c>
      <c r="Y41" s="83" t="s">
        <v>299</v>
      </c>
      <c r="Z41" s="251"/>
      <c r="AA41" s="162"/>
    </row>
    <row r="42" ht="15.75" customHeight="1">
      <c r="A42" s="1"/>
      <c r="B42" s="172" t="s">
        <v>300</v>
      </c>
      <c r="C42" s="69" t="s">
        <v>301</v>
      </c>
      <c r="D42" s="31"/>
      <c r="E42" s="69" t="s">
        <v>85</v>
      </c>
      <c r="F42" s="70" t="s">
        <v>147</v>
      </c>
      <c r="G42" s="70" t="s">
        <v>147</v>
      </c>
      <c r="H42" s="70" t="s">
        <v>147</v>
      </c>
      <c r="I42" s="70" t="s">
        <v>147</v>
      </c>
      <c r="J42" s="70" t="s">
        <v>147</v>
      </c>
      <c r="K42" s="70" t="s">
        <v>147</v>
      </c>
      <c r="L42" s="70" t="s">
        <v>147</v>
      </c>
      <c r="M42" s="45">
        <v>132.634</v>
      </c>
      <c r="N42" s="45">
        <v>183.81484</v>
      </c>
      <c r="O42" s="45">
        <v>357.77725</v>
      </c>
      <c r="P42" s="45">
        <v>399.45623</v>
      </c>
      <c r="Q42" s="45">
        <v>420.58898</v>
      </c>
      <c r="R42" s="45">
        <v>283.76669</v>
      </c>
      <c r="S42" s="45">
        <v>319.99440999999996</v>
      </c>
      <c r="T42" s="45">
        <v>283.17683</v>
      </c>
      <c r="U42" s="45">
        <v>307.61987</v>
      </c>
      <c r="V42" s="45">
        <v>87.49</v>
      </c>
      <c r="W42" s="45">
        <v>96.19497</v>
      </c>
      <c r="X42" s="48"/>
      <c r="Y42" s="48"/>
      <c r="Z42" s="48"/>
      <c r="AA42" s="162"/>
    </row>
    <row r="43" ht="15.75" customHeight="1">
      <c r="A43" s="97"/>
      <c r="B43" s="167" t="s">
        <v>302</v>
      </c>
      <c r="C43" s="159" t="s">
        <v>303</v>
      </c>
      <c r="D43" s="197"/>
      <c r="E43" s="16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70"/>
      <c r="Y43" s="170"/>
      <c r="Z43" s="169"/>
      <c r="AA43" s="162"/>
    </row>
    <row r="44" ht="15.75" customHeight="1">
      <c r="A44" s="1"/>
      <c r="B44" s="198" t="s">
        <v>304</v>
      </c>
      <c r="C44" s="165" t="s">
        <v>305</v>
      </c>
      <c r="D44" s="40"/>
      <c r="E44" s="165" t="s">
        <v>306</v>
      </c>
      <c r="F44" s="41">
        <v>40.0</v>
      </c>
      <c r="G44" s="41">
        <v>30.0</v>
      </c>
      <c r="H44" s="41">
        <v>30.0</v>
      </c>
      <c r="I44" s="41">
        <v>44.0</v>
      </c>
      <c r="J44" s="41">
        <v>36.0</v>
      </c>
      <c r="K44" s="41">
        <v>40.0</v>
      </c>
      <c r="L44" s="41">
        <v>25.0</v>
      </c>
      <c r="M44" s="41">
        <v>25.0</v>
      </c>
      <c r="N44" s="41">
        <v>33.0</v>
      </c>
      <c r="O44" s="41">
        <v>16.0</v>
      </c>
      <c r="P44" s="41">
        <v>28.0</v>
      </c>
      <c r="Q44" s="41">
        <v>29.0</v>
      </c>
      <c r="R44" s="41">
        <v>49.0</v>
      </c>
      <c r="S44" s="41">
        <v>34.0</v>
      </c>
      <c r="T44" s="41">
        <v>31.0</v>
      </c>
      <c r="U44" s="41">
        <v>35.0</v>
      </c>
      <c r="V44" s="41">
        <v>27.0</v>
      </c>
      <c r="W44" s="41">
        <v>9.0</v>
      </c>
      <c r="X44" s="55" t="s">
        <v>35</v>
      </c>
      <c r="Y44" s="55" t="s">
        <v>221</v>
      </c>
      <c r="Z44" s="252"/>
      <c r="AA44" s="162"/>
    </row>
    <row r="45" ht="15.75" customHeight="1">
      <c r="A45" s="1"/>
      <c r="B45" s="172" t="s">
        <v>307</v>
      </c>
      <c r="C45" s="69" t="s">
        <v>308</v>
      </c>
      <c r="D45" s="31"/>
      <c r="E45" s="69" t="s">
        <v>309</v>
      </c>
      <c r="F45" s="32">
        <v>60.0</v>
      </c>
      <c r="G45" s="32">
        <v>46.0</v>
      </c>
      <c r="H45" s="32">
        <v>8.0</v>
      </c>
      <c r="I45" s="32">
        <v>42.0</v>
      </c>
      <c r="J45" s="32">
        <v>54.0</v>
      </c>
      <c r="K45" s="32">
        <v>31.0</v>
      </c>
      <c r="L45" s="32">
        <v>6.0</v>
      </c>
      <c r="M45" s="32">
        <v>18.0</v>
      </c>
      <c r="N45" s="32">
        <v>11.0</v>
      </c>
      <c r="O45" s="32">
        <v>12.0</v>
      </c>
      <c r="P45" s="32">
        <v>10.0</v>
      </c>
      <c r="Q45" s="32">
        <v>6.0</v>
      </c>
      <c r="R45" s="32">
        <v>50.0</v>
      </c>
      <c r="S45" s="32">
        <v>14.0</v>
      </c>
      <c r="T45" s="32">
        <v>64.0</v>
      </c>
      <c r="U45" s="32">
        <v>20.0</v>
      </c>
      <c r="V45" s="32">
        <v>21.0</v>
      </c>
      <c r="W45" s="32">
        <v>9.0</v>
      </c>
      <c r="X45" s="48"/>
      <c r="Y45" s="48"/>
      <c r="Z45" s="48"/>
      <c r="AA45" s="162"/>
    </row>
    <row r="46" ht="15.75" customHeight="1">
      <c r="A46" s="97"/>
      <c r="B46" s="167" t="s">
        <v>310</v>
      </c>
      <c r="C46" s="159" t="s">
        <v>128</v>
      </c>
      <c r="D46" s="197"/>
      <c r="E46" s="169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70"/>
      <c r="U46" s="170"/>
      <c r="V46" s="170"/>
      <c r="W46" s="170"/>
      <c r="X46" s="170"/>
      <c r="Y46" s="170"/>
      <c r="Z46" s="169"/>
      <c r="AA46" s="162"/>
    </row>
    <row r="47" ht="15.75" customHeight="1">
      <c r="A47" s="1"/>
      <c r="B47" s="198" t="s">
        <v>311</v>
      </c>
      <c r="C47" s="165" t="s">
        <v>130</v>
      </c>
      <c r="D47" s="40"/>
      <c r="E47" s="165" t="s">
        <v>131</v>
      </c>
      <c r="F47" s="90">
        <v>0.2472</v>
      </c>
      <c r="G47" s="90">
        <v>0.2104</v>
      </c>
      <c r="H47" s="90">
        <v>0.1969</v>
      </c>
      <c r="I47" s="90">
        <v>0.1672</v>
      </c>
      <c r="J47" s="90">
        <v>0.1886</v>
      </c>
      <c r="K47" s="90">
        <v>0.2046</v>
      </c>
      <c r="L47" s="90">
        <v>0.235</v>
      </c>
      <c r="M47" s="90">
        <v>0.4419</v>
      </c>
      <c r="N47" s="90">
        <v>0.4533</v>
      </c>
      <c r="O47" s="90">
        <v>0.4563</v>
      </c>
      <c r="P47" s="90">
        <v>0.40968</v>
      </c>
      <c r="Q47" s="90">
        <v>0.43887</v>
      </c>
      <c r="R47" s="90">
        <v>0.45672</v>
      </c>
      <c r="S47" s="90">
        <v>0.56055</v>
      </c>
      <c r="T47" s="90">
        <v>0.56714</v>
      </c>
      <c r="U47" s="238">
        <v>0.5621</v>
      </c>
      <c r="V47" s="90"/>
      <c r="W47" s="90"/>
      <c r="X47" s="68" t="s">
        <v>208</v>
      </c>
      <c r="Y47" s="68" t="s">
        <v>132</v>
      </c>
      <c r="Z47" s="76" t="s">
        <v>133</v>
      </c>
      <c r="AA47" s="200" t="s">
        <v>382</v>
      </c>
    </row>
    <row r="48" ht="15.75" customHeight="1">
      <c r="A48" s="1"/>
      <c r="B48" s="172" t="s">
        <v>312</v>
      </c>
      <c r="C48" s="69" t="s">
        <v>135</v>
      </c>
      <c r="D48" s="31"/>
      <c r="E48" s="69" t="s">
        <v>136</v>
      </c>
      <c r="F48" s="148">
        <v>0.003988664190553849</v>
      </c>
      <c r="G48" s="148">
        <v>0.0033708202509780748</v>
      </c>
      <c r="H48" s="148">
        <v>0.003133918347341132</v>
      </c>
      <c r="I48" s="148">
        <v>0.002652358020044561</v>
      </c>
      <c r="J48" s="148">
        <v>0.0029752453591457167</v>
      </c>
      <c r="K48" s="148">
        <v>0.0032207760773220497</v>
      </c>
      <c r="L48" s="148">
        <v>0.0036788725029124536</v>
      </c>
      <c r="M48" s="148">
        <v>0.006896494356946223</v>
      </c>
      <c r="N48" s="148">
        <v>0.007032628650910508</v>
      </c>
      <c r="O48" s="148">
        <v>0.00704319823620905</v>
      </c>
      <c r="P48" s="148">
        <v>0.006290699217790063</v>
      </c>
      <c r="Q48" s="148">
        <v>0.0066769515078390395</v>
      </c>
      <c r="R48" s="148">
        <v>0.006927184329808718</v>
      </c>
      <c r="S48" s="148">
        <v>0.008469</v>
      </c>
      <c r="T48" s="148">
        <v>0.008539</v>
      </c>
      <c r="U48" s="243">
        <v>0.00844514714666033</v>
      </c>
      <c r="V48" s="148"/>
      <c r="W48" s="148"/>
      <c r="X48" s="83" t="s">
        <v>35</v>
      </c>
      <c r="Y48" s="83" t="s">
        <v>86</v>
      </c>
      <c r="Z48" s="44"/>
      <c r="AA48" s="162"/>
    </row>
    <row r="49" ht="15.75" customHeight="1">
      <c r="A49" s="1"/>
      <c r="B49" s="198" t="s">
        <v>313</v>
      </c>
      <c r="C49" s="165" t="s">
        <v>138</v>
      </c>
      <c r="D49" s="201"/>
      <c r="E49" s="165" t="s">
        <v>139</v>
      </c>
      <c r="F49" s="202" t="s">
        <v>67</v>
      </c>
      <c r="G49" s="202" t="s">
        <v>67</v>
      </c>
      <c r="H49" s="202" t="s">
        <v>67</v>
      </c>
      <c r="I49" s="202" t="s">
        <v>67</v>
      </c>
      <c r="J49" s="202" t="s">
        <v>67</v>
      </c>
      <c r="K49" s="202" t="s">
        <v>67</v>
      </c>
      <c r="L49" s="202" t="s">
        <v>67</v>
      </c>
      <c r="M49" s="202" t="s">
        <v>67</v>
      </c>
      <c r="N49" s="202" t="s">
        <v>67</v>
      </c>
      <c r="O49" s="202" t="s">
        <v>67</v>
      </c>
      <c r="P49" s="202" t="s">
        <v>67</v>
      </c>
      <c r="Q49" s="202" t="s">
        <v>67</v>
      </c>
      <c r="R49" s="202" t="s">
        <v>67</v>
      </c>
      <c r="S49" s="202" t="s">
        <v>67</v>
      </c>
      <c r="T49" s="202" t="s">
        <v>67</v>
      </c>
      <c r="U49" s="202" t="s">
        <v>67</v>
      </c>
      <c r="V49" s="202" t="s">
        <v>67</v>
      </c>
      <c r="W49" s="202" t="s">
        <v>67</v>
      </c>
      <c r="X49" s="44"/>
      <c r="Y49" s="44"/>
      <c r="Z49" s="44"/>
      <c r="AA49" s="162"/>
    </row>
    <row r="50" ht="15.75" customHeight="1">
      <c r="A50" s="1"/>
      <c r="B50" s="172" t="s">
        <v>314</v>
      </c>
      <c r="C50" s="69" t="s">
        <v>141</v>
      </c>
      <c r="D50" s="31"/>
      <c r="E50" s="69" t="s">
        <v>142</v>
      </c>
      <c r="F50" s="148">
        <v>1.8615859627984E-5</v>
      </c>
      <c r="G50" s="148">
        <v>1.59056546719081E-5</v>
      </c>
      <c r="H50" s="148">
        <v>1.6468718634995E-5</v>
      </c>
      <c r="I50" s="148">
        <v>1.28773875539125E-5</v>
      </c>
      <c r="J50" s="148">
        <v>1.32248790407405E-5</v>
      </c>
      <c r="K50" s="148">
        <v>1.56709558823529E-5</v>
      </c>
      <c r="L50" s="148">
        <v>1.64750420639372E-5</v>
      </c>
      <c r="M50" s="148">
        <v>2.92513404382075E-5</v>
      </c>
      <c r="N50" s="148">
        <v>2.98223684210526E-5</v>
      </c>
      <c r="O50" s="148">
        <v>2.87179809931399E-5</v>
      </c>
      <c r="P50" s="148">
        <v>2.51322004784983E-5</v>
      </c>
      <c r="Q50" s="148">
        <v>2.79677542696916E-5</v>
      </c>
      <c r="R50" s="148">
        <v>2.9010989010989E-5</v>
      </c>
      <c r="S50" s="148">
        <v>3.25579369228089E-5</v>
      </c>
      <c r="T50" s="148">
        <v>3.17814513869431E-5</v>
      </c>
      <c r="U50" s="243">
        <v>3.14039890496676E-5</v>
      </c>
      <c r="V50" s="148"/>
      <c r="W50" s="148"/>
      <c r="X50" s="48"/>
      <c r="Y50" s="48"/>
      <c r="Z50" s="48"/>
      <c r="AA50" s="162"/>
    </row>
    <row r="51" ht="15.75" customHeight="1">
      <c r="A51" s="1"/>
      <c r="B51" s="9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"/>
      <c r="Z51" s="2"/>
      <c r="AA51" s="162"/>
    </row>
    <row r="52" ht="15.75" customHeight="1">
      <c r="A52" s="1"/>
      <c r="B52" s="94" t="s">
        <v>143</v>
      </c>
      <c r="C52" s="240">
        <v>44890.0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"/>
      <c r="Z52" s="2"/>
      <c r="AA52" s="162"/>
    </row>
    <row r="53" ht="15.75" customHeight="1">
      <c r="A53" s="1"/>
      <c r="B53" s="2"/>
      <c r="C53" s="1"/>
      <c r="D53" s="98" t="s">
        <v>144</v>
      </c>
      <c r="E53" s="99" t="s">
        <v>145</v>
      </c>
      <c r="F53" s="100" t="s">
        <v>146</v>
      </c>
      <c r="G53" s="101"/>
      <c r="H53" s="101"/>
      <c r="I53" s="101"/>
      <c r="J53" s="101"/>
      <c r="K53" s="101"/>
      <c r="L53" s="101"/>
      <c r="M53" s="101"/>
      <c r="N53" s="101"/>
      <c r="O53" s="102"/>
      <c r="P53" s="2"/>
      <c r="Q53" s="2"/>
      <c r="R53" s="2"/>
      <c r="S53" s="253"/>
      <c r="T53" s="253"/>
      <c r="U53" s="253"/>
      <c r="V53" s="253"/>
      <c r="W53" s="253"/>
      <c r="X53" s="2"/>
      <c r="Y53" s="1"/>
      <c r="Z53" s="2"/>
      <c r="AA53" s="162"/>
    </row>
    <row r="54" ht="15.75" customHeight="1">
      <c r="A54" s="1"/>
      <c r="B54" s="97"/>
      <c r="C54" s="1"/>
      <c r="D54" s="103" t="s">
        <v>147</v>
      </c>
      <c r="E54" s="104" t="s">
        <v>395</v>
      </c>
      <c r="F54" s="105" t="s">
        <v>149</v>
      </c>
      <c r="G54" s="106"/>
      <c r="H54" s="106"/>
      <c r="I54" s="106"/>
      <c r="J54" s="106"/>
      <c r="K54" s="106"/>
      <c r="L54" s="106"/>
      <c r="M54" s="106"/>
      <c r="N54" s="106"/>
      <c r="O54" s="107"/>
      <c r="P54" s="2"/>
      <c r="Q54" s="2"/>
      <c r="R54" s="2"/>
      <c r="S54" s="253"/>
      <c r="T54" s="253"/>
      <c r="U54" s="253"/>
      <c r="V54" s="253"/>
      <c r="W54" s="253"/>
      <c r="X54" s="2"/>
      <c r="Y54" s="1"/>
      <c r="Z54" s="2"/>
      <c r="AA54" s="162"/>
    </row>
    <row r="55" ht="15.75" customHeight="1">
      <c r="A55" s="1"/>
      <c r="B55" s="2"/>
      <c r="C55" s="1"/>
      <c r="D55" s="108" t="s">
        <v>67</v>
      </c>
      <c r="E55" s="109" t="s">
        <v>396</v>
      </c>
      <c r="F55" s="110" t="s">
        <v>151</v>
      </c>
      <c r="G55" s="101"/>
      <c r="H55" s="101"/>
      <c r="I55" s="101"/>
      <c r="J55" s="101"/>
      <c r="K55" s="101"/>
      <c r="L55" s="101"/>
      <c r="M55" s="101"/>
      <c r="N55" s="101"/>
      <c r="O55" s="102"/>
      <c r="P55" s="2"/>
      <c r="Q55" s="2"/>
      <c r="R55" s="2"/>
      <c r="S55" s="2"/>
      <c r="T55" s="2"/>
      <c r="U55" s="2"/>
      <c r="V55" s="2"/>
      <c r="W55" s="2"/>
      <c r="X55" s="2"/>
      <c r="Y55" s="1"/>
      <c r="Z55" s="2"/>
      <c r="AA55" s="162"/>
    </row>
    <row r="56" ht="15.75" customHeight="1">
      <c r="A56" s="1"/>
      <c r="B56" s="2"/>
      <c r="C56" s="1"/>
      <c r="D56" s="111" t="s">
        <v>152</v>
      </c>
      <c r="E56" s="112" t="s">
        <v>397</v>
      </c>
      <c r="F56" s="113" t="s">
        <v>154</v>
      </c>
      <c r="G56" s="114"/>
      <c r="H56" s="114"/>
      <c r="I56" s="114"/>
      <c r="J56" s="114"/>
      <c r="K56" s="114"/>
      <c r="L56" s="114"/>
      <c r="M56" s="114"/>
      <c r="N56" s="114"/>
      <c r="O56" s="115"/>
      <c r="P56" s="2"/>
      <c r="Q56" s="2"/>
      <c r="R56" s="2"/>
      <c r="S56" s="2"/>
      <c r="T56" s="2"/>
      <c r="U56" s="2"/>
      <c r="V56" s="2"/>
      <c r="W56" s="2"/>
      <c r="X56" s="2"/>
      <c r="Y56" s="1"/>
      <c r="Z56" s="2"/>
      <c r="AA56" s="162"/>
    </row>
    <row r="57" ht="15.75" customHeight="1">
      <c r="A57" s="1"/>
      <c r="B57" s="2"/>
      <c r="C57" s="1"/>
      <c r="D57" s="108" t="s">
        <v>155</v>
      </c>
      <c r="E57" s="116" t="s">
        <v>398</v>
      </c>
      <c r="F57" s="110" t="s">
        <v>157</v>
      </c>
      <c r="G57" s="101"/>
      <c r="H57" s="101"/>
      <c r="I57" s="101"/>
      <c r="J57" s="101"/>
      <c r="K57" s="101"/>
      <c r="L57" s="101"/>
      <c r="M57" s="101"/>
      <c r="N57" s="101"/>
      <c r="O57" s="102"/>
      <c r="P57" s="2"/>
      <c r="Q57" s="2"/>
      <c r="R57" s="2"/>
      <c r="S57" s="2"/>
      <c r="T57" s="2"/>
      <c r="U57" s="2"/>
      <c r="V57" s="2"/>
      <c r="W57" s="2"/>
      <c r="X57" s="2"/>
      <c r="Y57" s="1"/>
      <c r="Z57" s="2"/>
      <c r="AA57" s="162"/>
    </row>
    <row r="58" ht="15.75" customHeight="1">
      <c r="A58" s="1"/>
      <c r="B58" s="2"/>
      <c r="C58" s="1"/>
      <c r="D58" s="111" t="s">
        <v>74</v>
      </c>
      <c r="E58" s="112" t="s">
        <v>399</v>
      </c>
      <c r="F58" s="117" t="s">
        <v>159</v>
      </c>
      <c r="G58" s="101"/>
      <c r="H58" s="101"/>
      <c r="I58" s="101"/>
      <c r="J58" s="101"/>
      <c r="K58" s="101"/>
      <c r="L58" s="101"/>
      <c r="M58" s="101"/>
      <c r="N58" s="101"/>
      <c r="O58" s="102"/>
      <c r="P58" s="2"/>
      <c r="Q58" s="2"/>
      <c r="R58" s="2"/>
      <c r="S58" s="2"/>
      <c r="T58" s="2"/>
      <c r="U58" s="2"/>
      <c r="V58" s="2"/>
      <c r="W58" s="2"/>
      <c r="X58" s="2"/>
      <c r="Y58" s="1"/>
      <c r="Z58" s="2"/>
      <c r="AA58" s="162"/>
    </row>
    <row r="59" ht="15.75" customHeight="1">
      <c r="A59" s="1"/>
      <c r="B59" s="93"/>
      <c r="C59" s="204"/>
      <c r="D59" s="205"/>
      <c r="E59" s="205"/>
      <c r="F59" s="205"/>
      <c r="G59" s="1"/>
      <c r="H59" s="93"/>
      <c r="I59" s="9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1"/>
    </row>
    <row r="60" ht="15.75" customHeight="1">
      <c r="A60" s="1"/>
      <c r="B60" s="93"/>
      <c r="C60" s="97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1"/>
    </row>
    <row r="61" ht="15.75" customHeight="1">
      <c r="A61" s="9"/>
      <c r="B61" s="9"/>
      <c r="C61" s="9"/>
      <c r="D61" s="9"/>
      <c r="E61" s="11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19"/>
      <c r="Y61" s="119"/>
      <c r="Z61" s="9"/>
    </row>
    <row r="62" ht="15.75" customHeight="1">
      <c r="A62" s="9"/>
      <c r="B62" s="9"/>
      <c r="C62" s="9"/>
      <c r="D62" s="9"/>
      <c r="E62" s="11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119"/>
      <c r="Y62" s="119"/>
      <c r="Z62" s="9"/>
    </row>
    <row r="63" ht="15.75" customHeight="1">
      <c r="A63" s="9"/>
      <c r="B63" s="206"/>
      <c r="C63" s="9"/>
      <c r="D63" s="9"/>
      <c r="E63" s="11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19"/>
      <c r="Y63" s="119"/>
      <c r="Z63" s="9"/>
    </row>
    <row r="64" ht="15.75" customHeight="1">
      <c r="A64" s="9"/>
      <c r="B64" s="206"/>
      <c r="C64" s="9"/>
      <c r="D64" s="9"/>
      <c r="E64" s="11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19"/>
      <c r="Y64" s="119"/>
      <c r="Z64" s="9"/>
    </row>
    <row r="65" ht="15.75" customHeight="1">
      <c r="A65" s="9"/>
      <c r="B65" s="206"/>
      <c r="C65" s="9"/>
      <c r="D65" s="9"/>
      <c r="E65" s="11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19"/>
      <c r="Y65" s="119"/>
      <c r="Z65" s="9"/>
    </row>
    <row r="66" ht="15.75" customHeight="1">
      <c r="A66" s="9"/>
      <c r="B66" s="206"/>
      <c r="C66" s="9"/>
      <c r="D66" s="9"/>
      <c r="E66" s="11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19"/>
      <c r="Y66" s="119"/>
      <c r="Z66" s="9"/>
    </row>
    <row r="67" ht="15.75" customHeight="1">
      <c r="A67" s="9"/>
      <c r="B67" s="206"/>
      <c r="C67" s="9"/>
      <c r="D67" s="9"/>
      <c r="E67" s="11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19"/>
      <c r="Y67" s="119"/>
      <c r="Z67" s="9"/>
    </row>
    <row r="68" ht="15.75" customHeight="1">
      <c r="A68" s="9"/>
      <c r="B68" s="206"/>
      <c r="C68" s="9"/>
      <c r="D68" s="9"/>
      <c r="E68" s="11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19"/>
      <c r="Y68" s="119"/>
      <c r="Z68" s="9"/>
    </row>
    <row r="69" ht="15.75" customHeight="1">
      <c r="A69" s="9"/>
      <c r="B69" s="206"/>
      <c r="C69" s="9"/>
      <c r="D69" s="9"/>
      <c r="E69" s="11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19"/>
      <c r="Y69" s="119"/>
      <c r="Z69" s="9"/>
    </row>
    <row r="70" ht="15.75" customHeight="1">
      <c r="A70" s="9"/>
      <c r="B70" s="206"/>
      <c r="C70" s="9"/>
      <c r="D70" s="9"/>
      <c r="E70" s="11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19"/>
      <c r="Y70" s="119"/>
      <c r="Z70" s="9"/>
    </row>
    <row r="71" ht="15.75" customHeight="1">
      <c r="A71" s="9"/>
      <c r="B71" s="206"/>
      <c r="C71" s="9"/>
      <c r="D71" s="9"/>
      <c r="E71" s="11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19"/>
      <c r="Y71" s="119"/>
      <c r="Z71" s="9"/>
    </row>
    <row r="72" ht="15.75" customHeight="1">
      <c r="A72" s="9"/>
      <c r="B72" s="206"/>
      <c r="C72" s="9"/>
      <c r="D72" s="9"/>
      <c r="E72" s="11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19"/>
      <c r="Y72" s="119"/>
      <c r="Z72" s="9"/>
    </row>
    <row r="73" ht="15.75" customHeight="1">
      <c r="A73" s="9"/>
      <c r="B73" s="206"/>
      <c r="C73" s="9"/>
      <c r="D73" s="9"/>
      <c r="E73" s="11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19"/>
      <c r="Y73" s="119"/>
      <c r="Z73" s="9"/>
    </row>
    <row r="74" ht="15.75" customHeight="1">
      <c r="A74" s="9"/>
      <c r="B74" s="206"/>
      <c r="C74" s="9"/>
      <c r="D74" s="9"/>
      <c r="E74" s="11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19"/>
      <c r="Y74" s="119"/>
      <c r="Z74" s="9"/>
    </row>
    <row r="75" ht="15.75" customHeight="1">
      <c r="A75" s="9"/>
      <c r="B75" s="206"/>
      <c r="C75" s="9"/>
      <c r="D75" s="9"/>
      <c r="E75" s="11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19"/>
      <c r="Y75" s="119"/>
      <c r="Z75" s="9"/>
    </row>
    <row r="76" ht="15.75" customHeight="1">
      <c r="A76" s="9"/>
      <c r="B76" s="206"/>
      <c r="C76" s="9"/>
      <c r="D76" s="9"/>
      <c r="E76" s="11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19"/>
      <c r="Y76" s="119"/>
      <c r="Z76" s="9"/>
    </row>
    <row r="77" ht="15.75" customHeight="1">
      <c r="A77" s="9"/>
      <c r="B77" s="206"/>
      <c r="C77" s="9"/>
      <c r="D77" s="9"/>
      <c r="E77" s="11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19"/>
      <c r="Y77" s="119"/>
      <c r="Z77" s="9"/>
    </row>
    <row r="78" ht="15.75" customHeight="1">
      <c r="A78" s="9"/>
      <c r="B78" s="206"/>
      <c r="C78" s="9"/>
      <c r="D78" s="9"/>
      <c r="E78" s="11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19"/>
      <c r="Y78" s="119"/>
      <c r="Z78" s="9"/>
    </row>
    <row r="79" ht="15.75" customHeight="1">
      <c r="A79" s="9"/>
      <c r="B79" s="206"/>
      <c r="C79" s="9"/>
      <c r="D79" s="9"/>
      <c r="E79" s="11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19"/>
      <c r="Y79" s="119"/>
      <c r="Z79" s="9"/>
    </row>
    <row r="80" ht="15.75" customHeight="1">
      <c r="A80" s="9"/>
      <c r="B80" s="206"/>
      <c r="C80" s="9"/>
      <c r="D80" s="9"/>
      <c r="E80" s="11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19"/>
      <c r="Y80" s="119"/>
      <c r="Z80" s="9"/>
    </row>
    <row r="81" ht="15.75" customHeight="1">
      <c r="A81" s="9"/>
      <c r="B81" s="206"/>
      <c r="C81" s="9"/>
      <c r="D81" s="9"/>
      <c r="E81" s="11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19"/>
      <c r="Y81" s="119"/>
      <c r="Z81" s="9"/>
    </row>
    <row r="82" ht="15.75" customHeight="1">
      <c r="A82" s="9"/>
      <c r="B82" s="206"/>
      <c r="C82" s="9"/>
      <c r="D82" s="9"/>
      <c r="E82" s="11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19"/>
      <c r="Y82" s="119"/>
      <c r="Z82" s="9"/>
    </row>
    <row r="83" ht="15.75" customHeight="1">
      <c r="A83" s="9"/>
      <c r="B83" s="206"/>
      <c r="C83" s="9"/>
      <c r="D83" s="9"/>
      <c r="E83" s="11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19"/>
      <c r="Y83" s="119"/>
      <c r="Z83" s="9"/>
    </row>
    <row r="84" ht="15.75" customHeight="1">
      <c r="A84" s="9"/>
      <c r="B84" s="206"/>
      <c r="C84" s="9"/>
      <c r="D84" s="9"/>
      <c r="E84" s="11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19"/>
      <c r="Y84" s="119"/>
      <c r="Z84" s="9"/>
    </row>
    <row r="85" ht="15.75" customHeight="1">
      <c r="A85" s="9"/>
      <c r="B85" s="206"/>
      <c r="C85" s="9"/>
      <c r="D85" s="9"/>
      <c r="E85" s="11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119"/>
      <c r="Y85" s="119"/>
      <c r="Z85" s="9"/>
    </row>
    <row r="86" ht="15.75" customHeight="1">
      <c r="A86" s="9"/>
      <c r="B86" s="206"/>
      <c r="C86" s="9"/>
      <c r="D86" s="9"/>
      <c r="E86" s="11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119"/>
      <c r="Y86" s="119"/>
      <c r="Z86" s="9"/>
    </row>
    <row r="87" ht="15.75" customHeight="1">
      <c r="A87" s="9"/>
      <c r="B87" s="206"/>
      <c r="C87" s="9"/>
      <c r="D87" s="9"/>
      <c r="E87" s="11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119"/>
      <c r="Y87" s="119"/>
      <c r="Z87" s="9"/>
    </row>
    <row r="88" ht="15.75" customHeight="1">
      <c r="A88" s="9"/>
      <c r="B88" s="206"/>
      <c r="C88" s="9"/>
      <c r="D88" s="9"/>
      <c r="E88" s="11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119"/>
      <c r="Y88" s="119"/>
      <c r="Z88" s="9"/>
    </row>
    <row r="89" ht="15.75" customHeight="1">
      <c r="A89" s="9"/>
      <c r="B89" s="206"/>
      <c r="C89" s="9"/>
      <c r="D89" s="9"/>
      <c r="E89" s="11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119"/>
      <c r="Y89" s="119"/>
      <c r="Z89" s="9"/>
    </row>
    <row r="90" ht="15.75" customHeight="1">
      <c r="A90" s="9"/>
      <c r="B90" s="206"/>
      <c r="C90" s="9"/>
      <c r="D90" s="9"/>
      <c r="E90" s="11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119"/>
      <c r="Y90" s="119"/>
      <c r="Z90" s="9"/>
    </row>
    <row r="91" ht="15.75" customHeight="1">
      <c r="A91" s="9"/>
      <c r="B91" s="206"/>
      <c r="C91" s="9"/>
      <c r="D91" s="9"/>
      <c r="E91" s="11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19"/>
      <c r="Y91" s="119"/>
      <c r="Z91" s="9"/>
    </row>
    <row r="92" ht="15.75" customHeight="1">
      <c r="A92" s="9"/>
      <c r="B92" s="206"/>
      <c r="C92" s="9"/>
      <c r="D92" s="9"/>
      <c r="E92" s="11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19"/>
      <c r="Y92" s="119"/>
      <c r="Z92" s="9"/>
    </row>
    <row r="93" ht="15.75" customHeight="1">
      <c r="A93" s="9"/>
      <c r="B93" s="206"/>
      <c r="C93" s="9"/>
      <c r="D93" s="9"/>
      <c r="E93" s="11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19"/>
      <c r="Y93" s="119"/>
      <c r="Z93" s="9"/>
    </row>
    <row r="94" ht="15.75" customHeight="1">
      <c r="A94" s="9"/>
      <c r="B94" s="206"/>
      <c r="C94" s="9"/>
      <c r="D94" s="9"/>
      <c r="E94" s="11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19"/>
      <c r="Y94" s="119"/>
      <c r="Z94" s="9"/>
    </row>
    <row r="95" ht="15.75" customHeight="1">
      <c r="A95" s="9"/>
      <c r="B95" s="206"/>
      <c r="C95" s="9"/>
      <c r="D95" s="9"/>
      <c r="E95" s="11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19"/>
      <c r="Y95" s="119"/>
      <c r="Z95" s="9"/>
    </row>
    <row r="96" ht="15.75" customHeight="1">
      <c r="A96" s="9"/>
      <c r="B96" s="206"/>
      <c r="C96" s="9"/>
      <c r="D96" s="9"/>
      <c r="E96" s="11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19"/>
      <c r="Y96" s="119"/>
      <c r="Z96" s="9"/>
    </row>
    <row r="97" ht="15.75" customHeight="1">
      <c r="A97" s="9"/>
      <c r="B97" s="206"/>
      <c r="C97" s="9"/>
      <c r="D97" s="9"/>
      <c r="E97" s="11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19"/>
      <c r="Y97" s="119"/>
      <c r="Z97" s="9"/>
    </row>
    <row r="98" ht="15.75" customHeight="1">
      <c r="A98" s="9"/>
      <c r="B98" s="206"/>
      <c r="C98" s="9"/>
      <c r="D98" s="9"/>
      <c r="E98" s="11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19"/>
      <c r="Y98" s="119"/>
      <c r="Z98" s="9"/>
    </row>
    <row r="99" ht="15.75" customHeight="1">
      <c r="A99" s="9"/>
      <c r="B99" s="206"/>
      <c r="C99" s="9"/>
      <c r="D99" s="9"/>
      <c r="E99" s="11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19"/>
      <c r="Y99" s="119"/>
      <c r="Z99" s="9"/>
    </row>
    <row r="100" ht="15.75" customHeight="1">
      <c r="A100" s="9"/>
      <c r="B100" s="206"/>
      <c r="C100" s="9"/>
      <c r="D100" s="9"/>
      <c r="E100" s="11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119"/>
      <c r="Y100" s="119"/>
      <c r="Z100" s="9"/>
    </row>
    <row r="101" ht="15.75" customHeight="1">
      <c r="A101" s="9"/>
      <c r="B101" s="206"/>
      <c r="C101" s="9"/>
      <c r="D101" s="9"/>
      <c r="E101" s="11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119"/>
      <c r="Y101" s="119"/>
      <c r="Z101" s="9"/>
    </row>
    <row r="102" ht="15.75" customHeight="1">
      <c r="A102" s="9"/>
      <c r="B102" s="206"/>
      <c r="C102" s="9"/>
      <c r="D102" s="9"/>
      <c r="E102" s="11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119"/>
      <c r="Y102" s="119"/>
      <c r="Z102" s="9"/>
    </row>
    <row r="103" ht="15.75" customHeight="1">
      <c r="A103" s="9"/>
      <c r="B103" s="206"/>
      <c r="C103" s="9"/>
      <c r="D103" s="9"/>
      <c r="E103" s="11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119"/>
      <c r="Y103" s="119"/>
      <c r="Z103" s="9"/>
    </row>
    <row r="104" ht="15.75" customHeight="1">
      <c r="A104" s="9"/>
      <c r="B104" s="206"/>
      <c r="C104" s="9"/>
      <c r="D104" s="9"/>
      <c r="E104" s="11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119"/>
      <c r="Y104" s="119"/>
      <c r="Z104" s="9"/>
    </row>
    <row r="105" ht="15.75" customHeight="1">
      <c r="A105" s="9"/>
      <c r="B105" s="206"/>
      <c r="C105" s="9"/>
      <c r="D105" s="9"/>
      <c r="E105" s="11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19"/>
      <c r="Y105" s="119"/>
      <c r="Z105" s="9"/>
    </row>
    <row r="106" ht="15.75" customHeight="1">
      <c r="A106" s="9"/>
      <c r="B106" s="206"/>
      <c r="C106" s="9"/>
      <c r="D106" s="9"/>
      <c r="E106" s="11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19"/>
      <c r="Y106" s="119"/>
      <c r="Z106" s="9"/>
    </row>
    <row r="107" ht="15.75" customHeight="1">
      <c r="A107" s="9"/>
      <c r="B107" s="206"/>
      <c r="C107" s="9"/>
      <c r="D107" s="9"/>
      <c r="E107" s="11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19"/>
      <c r="Y107" s="119"/>
      <c r="Z107" s="9"/>
    </row>
    <row r="108" ht="15.75" customHeight="1">
      <c r="A108" s="9"/>
      <c r="B108" s="206"/>
      <c r="C108" s="9"/>
      <c r="D108" s="9"/>
      <c r="E108" s="11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19"/>
      <c r="Y108" s="119"/>
      <c r="Z108" s="9"/>
    </row>
    <row r="109" ht="15.75" customHeight="1">
      <c r="A109" s="9"/>
      <c r="B109" s="206"/>
      <c r="C109" s="9"/>
      <c r="D109" s="9"/>
      <c r="E109" s="11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119"/>
      <c r="Y109" s="119"/>
      <c r="Z109" s="9"/>
    </row>
    <row r="110" ht="15.75" customHeight="1">
      <c r="A110" s="9"/>
      <c r="B110" s="206"/>
      <c r="C110" s="9"/>
      <c r="D110" s="9"/>
      <c r="E110" s="11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19"/>
      <c r="Y110" s="119"/>
      <c r="Z110" s="9"/>
    </row>
    <row r="111" ht="15.75" customHeight="1">
      <c r="A111" s="9"/>
      <c r="B111" s="206"/>
      <c r="C111" s="9"/>
      <c r="D111" s="9"/>
      <c r="E111" s="11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19"/>
      <c r="Y111" s="119"/>
      <c r="Z111" s="9"/>
    </row>
    <row r="112" ht="15.75" customHeight="1">
      <c r="A112" s="9"/>
      <c r="B112" s="206"/>
      <c r="C112" s="9"/>
      <c r="D112" s="9"/>
      <c r="E112" s="11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19"/>
      <c r="Y112" s="119"/>
      <c r="Z112" s="9"/>
    </row>
    <row r="113" ht="15.75" customHeight="1">
      <c r="A113" s="9"/>
      <c r="B113" s="206"/>
      <c r="C113" s="9"/>
      <c r="D113" s="9"/>
      <c r="E113" s="11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119"/>
      <c r="Y113" s="119"/>
      <c r="Z113" s="9"/>
    </row>
    <row r="114" ht="15.75" customHeight="1">
      <c r="A114" s="9"/>
      <c r="B114" s="206"/>
      <c r="C114" s="9"/>
      <c r="D114" s="9"/>
      <c r="E114" s="11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19"/>
      <c r="Y114" s="119"/>
      <c r="Z114" s="9"/>
    </row>
    <row r="115" ht="15.75" customHeight="1">
      <c r="A115" s="9"/>
      <c r="B115" s="206"/>
      <c r="C115" s="9"/>
      <c r="D115" s="9"/>
      <c r="E115" s="11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119"/>
      <c r="Y115" s="119"/>
      <c r="Z115" s="9"/>
    </row>
    <row r="116" ht="15.75" customHeight="1">
      <c r="A116" s="9"/>
      <c r="B116" s="206"/>
      <c r="C116" s="9"/>
      <c r="D116" s="9"/>
      <c r="E116" s="11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19"/>
      <c r="Y116" s="119"/>
      <c r="Z116" s="9"/>
    </row>
    <row r="117" ht="15.75" customHeight="1">
      <c r="A117" s="9"/>
      <c r="B117" s="120"/>
      <c r="C117" s="9"/>
      <c r="D117" s="9"/>
      <c r="E117" s="11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119"/>
      <c r="Y117" s="119"/>
      <c r="Z117" s="9"/>
    </row>
    <row r="118" ht="15.75" customHeight="1">
      <c r="A118" s="9"/>
      <c r="B118" s="120"/>
      <c r="C118" s="9"/>
      <c r="D118" s="9"/>
      <c r="E118" s="11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119"/>
      <c r="Y118" s="119"/>
      <c r="Z118" s="9"/>
    </row>
    <row r="119" ht="15.75" customHeight="1">
      <c r="A119" s="9"/>
      <c r="B119" s="120"/>
      <c r="C119" s="9"/>
      <c r="D119" s="9"/>
      <c r="E119" s="11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119"/>
      <c r="Y119" s="119"/>
      <c r="Z119" s="9"/>
    </row>
    <row r="120" ht="15.75" customHeight="1">
      <c r="A120" s="9"/>
      <c r="B120" s="120"/>
      <c r="C120" s="9"/>
      <c r="D120" s="9"/>
      <c r="E120" s="11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119"/>
      <c r="Y120" s="119"/>
      <c r="Z120" s="9"/>
    </row>
    <row r="121" ht="15.75" customHeight="1">
      <c r="A121" s="9"/>
      <c r="B121" s="120"/>
      <c r="C121" s="9"/>
      <c r="D121" s="9"/>
      <c r="E121" s="11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119"/>
      <c r="Y121" s="119"/>
      <c r="Z121" s="9"/>
    </row>
    <row r="122" ht="15.75" customHeight="1">
      <c r="A122" s="9"/>
      <c r="B122" s="120"/>
      <c r="C122" s="9"/>
      <c r="D122" s="9"/>
      <c r="E122" s="11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119"/>
      <c r="Y122" s="119"/>
      <c r="Z122" s="9"/>
    </row>
    <row r="123" ht="15.75" customHeight="1">
      <c r="A123" s="9"/>
      <c r="B123" s="120"/>
      <c r="C123" s="9"/>
      <c r="D123" s="9"/>
      <c r="E123" s="11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119"/>
      <c r="Y123" s="119"/>
      <c r="Z123" s="9"/>
    </row>
    <row r="124" ht="15.75" customHeight="1">
      <c r="A124" s="9"/>
      <c r="B124" s="120"/>
      <c r="C124" s="9"/>
      <c r="D124" s="9"/>
      <c r="E124" s="11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119"/>
      <c r="Y124" s="119"/>
      <c r="Z124" s="9"/>
    </row>
    <row r="125" ht="15.75" customHeight="1">
      <c r="A125" s="9"/>
      <c r="B125" s="120"/>
      <c r="C125" s="9"/>
      <c r="D125" s="9"/>
      <c r="E125" s="11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119"/>
      <c r="Y125" s="119"/>
      <c r="Z125" s="9"/>
    </row>
    <row r="126" ht="15.75" customHeight="1">
      <c r="A126" s="9"/>
      <c r="B126" s="120"/>
      <c r="C126" s="9"/>
      <c r="D126" s="9"/>
      <c r="E126" s="11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119"/>
      <c r="Y126" s="119"/>
      <c r="Z126" s="9"/>
    </row>
    <row r="127" ht="15.75" customHeight="1">
      <c r="A127" s="9"/>
      <c r="B127" s="120"/>
      <c r="C127" s="9"/>
      <c r="D127" s="9"/>
      <c r="E127" s="11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119"/>
      <c r="Y127" s="119"/>
      <c r="Z127" s="9"/>
    </row>
    <row r="128" ht="15.75" customHeight="1">
      <c r="A128" s="9"/>
      <c r="B128" s="120"/>
      <c r="C128" s="9"/>
      <c r="D128" s="9"/>
      <c r="E128" s="11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119"/>
      <c r="Y128" s="119"/>
      <c r="Z128" s="9"/>
    </row>
    <row r="129" ht="15.75" customHeight="1">
      <c r="A129" s="9"/>
      <c r="B129" s="120"/>
      <c r="C129" s="9"/>
      <c r="D129" s="9"/>
      <c r="E129" s="11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119"/>
      <c r="Y129" s="119"/>
      <c r="Z129" s="9"/>
    </row>
    <row r="130" ht="15.75" customHeight="1">
      <c r="A130" s="9"/>
      <c r="B130" s="120"/>
      <c r="C130" s="9"/>
      <c r="D130" s="9"/>
      <c r="E130" s="11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119"/>
      <c r="Y130" s="119"/>
      <c r="Z130" s="9"/>
    </row>
    <row r="131" ht="15.75" customHeight="1">
      <c r="A131" s="9"/>
      <c r="B131" s="120"/>
      <c r="C131" s="9"/>
      <c r="D131" s="9"/>
      <c r="E131" s="11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19"/>
      <c r="Y131" s="119"/>
      <c r="Z131" s="9"/>
    </row>
    <row r="132" ht="15.75" customHeight="1">
      <c r="A132" s="9"/>
      <c r="B132" s="120"/>
      <c r="C132" s="9"/>
      <c r="D132" s="9"/>
      <c r="E132" s="11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119"/>
      <c r="Y132" s="119"/>
      <c r="Z132" s="9"/>
    </row>
    <row r="133" ht="15.75" customHeight="1">
      <c r="A133" s="9"/>
      <c r="B133" s="120"/>
      <c r="C133" s="9"/>
      <c r="D133" s="9"/>
      <c r="E133" s="11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119"/>
      <c r="Y133" s="119"/>
      <c r="Z133" s="9"/>
    </row>
    <row r="134" ht="15.75" customHeight="1">
      <c r="A134" s="9"/>
      <c r="B134" s="120"/>
      <c r="C134" s="9"/>
      <c r="D134" s="9"/>
      <c r="E134" s="11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19"/>
      <c r="Y134" s="119"/>
      <c r="Z134" s="9"/>
    </row>
    <row r="135" ht="15.75" customHeight="1">
      <c r="A135" s="9"/>
      <c r="B135" s="120"/>
      <c r="C135" s="9"/>
      <c r="D135" s="9"/>
      <c r="E135" s="11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119"/>
      <c r="Y135" s="119"/>
      <c r="Z135" s="9"/>
    </row>
    <row r="136" ht="15.75" customHeight="1">
      <c r="A136" s="9"/>
      <c r="B136" s="120"/>
      <c r="C136" s="9"/>
      <c r="D136" s="9"/>
      <c r="E136" s="11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119"/>
      <c r="Y136" s="119"/>
      <c r="Z136" s="9"/>
    </row>
    <row r="137" ht="15.75" customHeight="1">
      <c r="A137" s="9"/>
      <c r="B137" s="120"/>
      <c r="C137" s="9"/>
      <c r="D137" s="9"/>
      <c r="E137" s="11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119"/>
      <c r="Y137" s="119"/>
      <c r="Z137" s="9"/>
    </row>
    <row r="138" ht="15.75" customHeight="1">
      <c r="A138" s="9"/>
      <c r="B138" s="120"/>
      <c r="C138" s="9"/>
      <c r="D138" s="9"/>
      <c r="E138" s="11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119"/>
      <c r="Y138" s="119"/>
      <c r="Z138" s="9"/>
    </row>
    <row r="139" ht="15.75" customHeight="1">
      <c r="A139" s="9"/>
      <c r="B139" s="120"/>
      <c r="C139" s="9"/>
      <c r="D139" s="9"/>
      <c r="E139" s="11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119"/>
      <c r="Y139" s="119"/>
      <c r="Z139" s="9"/>
    </row>
    <row r="140" ht="15.75" customHeight="1">
      <c r="A140" s="9"/>
      <c r="B140" s="120"/>
      <c r="C140" s="9"/>
      <c r="D140" s="9"/>
      <c r="E140" s="11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119"/>
      <c r="Y140" s="119"/>
      <c r="Z140" s="9"/>
    </row>
    <row r="141" ht="15.75" customHeight="1">
      <c r="A141" s="9"/>
      <c r="B141" s="120"/>
      <c r="C141" s="9"/>
      <c r="D141" s="9"/>
      <c r="E141" s="11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119"/>
      <c r="Y141" s="119"/>
      <c r="Z141" s="9"/>
    </row>
    <row r="142" ht="15.75" customHeight="1">
      <c r="A142" s="9"/>
      <c r="B142" s="120"/>
      <c r="C142" s="9"/>
      <c r="D142" s="9"/>
      <c r="E142" s="11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119"/>
      <c r="Y142" s="119"/>
      <c r="Z142" s="9"/>
    </row>
    <row r="143" ht="15.75" customHeight="1">
      <c r="A143" s="9"/>
      <c r="B143" s="120"/>
      <c r="C143" s="9"/>
      <c r="D143" s="9"/>
      <c r="E143" s="11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19"/>
      <c r="Y143" s="119"/>
      <c r="Z143" s="9"/>
    </row>
    <row r="144" ht="15.75" customHeight="1">
      <c r="A144" s="9"/>
      <c r="B144" s="120"/>
      <c r="C144" s="9"/>
      <c r="D144" s="9"/>
      <c r="E144" s="11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19"/>
      <c r="Y144" s="119"/>
      <c r="Z144" s="9"/>
    </row>
    <row r="145" ht="15.75" customHeight="1">
      <c r="A145" s="9"/>
      <c r="B145" s="120"/>
      <c r="C145" s="9"/>
      <c r="D145" s="9"/>
      <c r="E145" s="11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19"/>
      <c r="Y145" s="119"/>
      <c r="Z145" s="9"/>
    </row>
    <row r="146" ht="15.75" customHeight="1">
      <c r="A146" s="9"/>
      <c r="B146" s="120"/>
      <c r="C146" s="9"/>
      <c r="D146" s="9"/>
      <c r="E146" s="11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19"/>
      <c r="Y146" s="119"/>
      <c r="Z146" s="9"/>
    </row>
    <row r="147" ht="15.75" customHeight="1">
      <c r="A147" s="9"/>
      <c r="B147" s="120"/>
      <c r="C147" s="9"/>
      <c r="D147" s="9"/>
      <c r="E147" s="11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19"/>
      <c r="Y147" s="119"/>
      <c r="Z147" s="9"/>
    </row>
    <row r="148" ht="15.75" customHeight="1">
      <c r="A148" s="9"/>
      <c r="B148" s="120"/>
      <c r="C148" s="9"/>
      <c r="D148" s="9"/>
      <c r="E148" s="11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119"/>
      <c r="Y148" s="119"/>
      <c r="Z148" s="9"/>
    </row>
    <row r="149" ht="15.75" customHeight="1">
      <c r="A149" s="9"/>
      <c r="B149" s="120"/>
      <c r="C149" s="9"/>
      <c r="D149" s="9"/>
      <c r="E149" s="11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119"/>
      <c r="Y149" s="119"/>
      <c r="Z149" s="9"/>
    </row>
    <row r="150" ht="15.75" customHeight="1">
      <c r="A150" s="9"/>
      <c r="B150" s="120"/>
      <c r="C150" s="9"/>
      <c r="D150" s="9"/>
      <c r="E150" s="11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119"/>
      <c r="Y150" s="119"/>
      <c r="Z150" s="9"/>
    </row>
    <row r="151" ht="15.75" customHeight="1">
      <c r="A151" s="9"/>
      <c r="B151" s="120"/>
      <c r="C151" s="9"/>
      <c r="D151" s="9"/>
      <c r="E151" s="11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119"/>
      <c r="Y151" s="119"/>
      <c r="Z151" s="9"/>
    </row>
    <row r="152" ht="15.75" customHeight="1">
      <c r="A152" s="9"/>
      <c r="B152" s="120"/>
      <c r="C152" s="9"/>
      <c r="D152" s="9"/>
      <c r="E152" s="11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119"/>
      <c r="Y152" s="119"/>
      <c r="Z152" s="9"/>
    </row>
    <row r="153" ht="15.75" customHeight="1">
      <c r="A153" s="9"/>
      <c r="B153" s="120"/>
      <c r="C153" s="9"/>
      <c r="D153" s="9"/>
      <c r="E153" s="11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119"/>
      <c r="Y153" s="119"/>
      <c r="Z153" s="9"/>
    </row>
    <row r="154" ht="15.75" customHeight="1">
      <c r="A154" s="9"/>
      <c r="B154" s="120"/>
      <c r="C154" s="9"/>
      <c r="D154" s="9"/>
      <c r="E154" s="11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119"/>
      <c r="Y154" s="119"/>
      <c r="Z154" s="9"/>
    </row>
    <row r="155" ht="15.75" customHeight="1">
      <c r="A155" s="9"/>
      <c r="B155" s="120"/>
      <c r="C155" s="9"/>
      <c r="D155" s="9"/>
      <c r="E155" s="11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119"/>
      <c r="Y155" s="119"/>
      <c r="Z155" s="9"/>
    </row>
    <row r="156" ht="15.75" customHeight="1">
      <c r="A156" s="9"/>
      <c r="B156" s="120"/>
      <c r="C156" s="9"/>
      <c r="D156" s="9"/>
      <c r="E156" s="11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119"/>
      <c r="Y156" s="119"/>
      <c r="Z156" s="9"/>
    </row>
    <row r="157" ht="15.75" customHeight="1">
      <c r="A157" s="9"/>
      <c r="B157" s="120"/>
      <c r="C157" s="9"/>
      <c r="D157" s="9"/>
      <c r="E157" s="11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119"/>
      <c r="Y157" s="119"/>
      <c r="Z157" s="9"/>
    </row>
    <row r="158" ht="15.75" customHeight="1">
      <c r="A158" s="9"/>
      <c r="B158" s="120"/>
      <c r="C158" s="9"/>
      <c r="D158" s="9"/>
      <c r="E158" s="11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119"/>
      <c r="Y158" s="119"/>
      <c r="Z158" s="9"/>
    </row>
    <row r="159" ht="15.75" customHeight="1">
      <c r="A159" s="9"/>
      <c r="B159" s="120"/>
      <c r="C159" s="9"/>
      <c r="D159" s="9"/>
      <c r="E159" s="11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119"/>
      <c r="Y159" s="119"/>
      <c r="Z159" s="9"/>
    </row>
    <row r="160" ht="15.75" customHeight="1">
      <c r="A160" s="9"/>
      <c r="B160" s="120"/>
      <c r="C160" s="9"/>
      <c r="D160" s="9"/>
      <c r="E160" s="11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119"/>
      <c r="Y160" s="119"/>
      <c r="Z160" s="9"/>
    </row>
    <row r="161" ht="15.75" customHeight="1">
      <c r="A161" s="9"/>
      <c r="B161" s="120"/>
      <c r="C161" s="9"/>
      <c r="D161" s="9"/>
      <c r="E161" s="11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119"/>
      <c r="Y161" s="119"/>
      <c r="Z161" s="9"/>
    </row>
    <row r="162" ht="15.75" customHeight="1">
      <c r="A162" s="9"/>
      <c r="B162" s="120"/>
      <c r="C162" s="9"/>
      <c r="D162" s="9"/>
      <c r="E162" s="11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119"/>
      <c r="Y162" s="119"/>
      <c r="Z162" s="9"/>
    </row>
    <row r="163" ht="15.75" customHeight="1">
      <c r="A163" s="9"/>
      <c r="B163" s="120"/>
      <c r="C163" s="9"/>
      <c r="D163" s="9"/>
      <c r="E163" s="11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19"/>
      <c r="Y163" s="119"/>
      <c r="Z163" s="9"/>
    </row>
    <row r="164" ht="15.75" customHeight="1">
      <c r="A164" s="9"/>
      <c r="B164" s="120"/>
      <c r="C164" s="9"/>
      <c r="D164" s="9"/>
      <c r="E164" s="11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19"/>
      <c r="Y164" s="119"/>
      <c r="Z164" s="9"/>
    </row>
    <row r="165" ht="15.75" customHeight="1">
      <c r="A165" s="9"/>
      <c r="B165" s="120"/>
      <c r="C165" s="9"/>
      <c r="D165" s="9"/>
      <c r="E165" s="11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19"/>
      <c r="Y165" s="119"/>
      <c r="Z165" s="9"/>
    </row>
    <row r="166" ht="15.75" customHeight="1">
      <c r="A166" s="9"/>
      <c r="B166" s="120"/>
      <c r="C166" s="9"/>
      <c r="D166" s="9"/>
      <c r="E166" s="11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19"/>
      <c r="Y166" s="119"/>
      <c r="Z166" s="9"/>
    </row>
    <row r="167" ht="15.75" customHeight="1">
      <c r="A167" s="9"/>
      <c r="B167" s="120"/>
      <c r="C167" s="9"/>
      <c r="D167" s="9"/>
      <c r="E167" s="11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19"/>
      <c r="Y167" s="119"/>
      <c r="Z167" s="9"/>
    </row>
    <row r="168" ht="15.75" customHeight="1">
      <c r="A168" s="9"/>
      <c r="B168" s="120"/>
      <c r="C168" s="9"/>
      <c r="D168" s="9"/>
      <c r="E168" s="11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19"/>
      <c r="Y168" s="119"/>
      <c r="Z168" s="9"/>
    </row>
    <row r="169" ht="15.75" customHeight="1">
      <c r="A169" s="9"/>
      <c r="B169" s="120"/>
      <c r="C169" s="9"/>
      <c r="D169" s="9"/>
      <c r="E169" s="11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19"/>
      <c r="Y169" s="119"/>
      <c r="Z169" s="9"/>
    </row>
    <row r="170" ht="15.75" customHeight="1">
      <c r="A170" s="9"/>
      <c r="B170" s="120"/>
      <c r="C170" s="9"/>
      <c r="D170" s="9"/>
      <c r="E170" s="11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19"/>
      <c r="Y170" s="119"/>
      <c r="Z170" s="9"/>
    </row>
    <row r="171" ht="15.75" customHeight="1">
      <c r="A171" s="9"/>
      <c r="B171" s="120"/>
      <c r="C171" s="9"/>
      <c r="D171" s="9"/>
      <c r="E171" s="11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19"/>
      <c r="Y171" s="119"/>
      <c r="Z171" s="9"/>
    </row>
    <row r="172" ht="15.75" customHeight="1">
      <c r="A172" s="9"/>
      <c r="B172" s="120"/>
      <c r="C172" s="9"/>
      <c r="D172" s="9"/>
      <c r="E172" s="11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19"/>
      <c r="Y172" s="119"/>
      <c r="Z172" s="9"/>
    </row>
    <row r="173" ht="15.75" customHeight="1">
      <c r="A173" s="9"/>
      <c r="B173" s="120"/>
      <c r="C173" s="9"/>
      <c r="D173" s="9"/>
      <c r="E173" s="11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19"/>
      <c r="Y173" s="119"/>
      <c r="Z173" s="9"/>
    </row>
    <row r="174" ht="15.75" customHeight="1">
      <c r="A174" s="9"/>
      <c r="B174" s="120"/>
      <c r="C174" s="9"/>
      <c r="D174" s="9"/>
      <c r="E174" s="11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119"/>
      <c r="Y174" s="119"/>
      <c r="Z174" s="9"/>
    </row>
    <row r="175" ht="15.75" customHeight="1">
      <c r="A175" s="9"/>
      <c r="B175" s="120"/>
      <c r="C175" s="9"/>
      <c r="D175" s="9"/>
      <c r="E175" s="11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119"/>
      <c r="Y175" s="119"/>
      <c r="Z175" s="9"/>
    </row>
    <row r="176" ht="15.75" customHeight="1">
      <c r="A176" s="9"/>
      <c r="B176" s="120"/>
      <c r="C176" s="9"/>
      <c r="D176" s="9"/>
      <c r="E176" s="11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119"/>
      <c r="Y176" s="119"/>
      <c r="Z176" s="9"/>
    </row>
    <row r="177" ht="15.75" customHeight="1">
      <c r="A177" s="9"/>
      <c r="B177" s="120"/>
      <c r="C177" s="9"/>
      <c r="D177" s="9"/>
      <c r="E177" s="11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19"/>
      <c r="Y177" s="119"/>
      <c r="Z177" s="9"/>
    </row>
    <row r="178" ht="15.75" customHeight="1">
      <c r="A178" s="9"/>
      <c r="B178" s="120"/>
      <c r="C178" s="9"/>
      <c r="D178" s="9"/>
      <c r="E178" s="11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19"/>
      <c r="Y178" s="119"/>
      <c r="Z178" s="9"/>
    </row>
    <row r="179" ht="15.75" customHeight="1">
      <c r="A179" s="9"/>
      <c r="B179" s="120"/>
      <c r="C179" s="9"/>
      <c r="D179" s="9"/>
      <c r="E179" s="11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19"/>
      <c r="Y179" s="119"/>
      <c r="Z179" s="9"/>
    </row>
    <row r="180" ht="15.75" customHeight="1">
      <c r="A180" s="9"/>
      <c r="B180" s="120"/>
      <c r="C180" s="9"/>
      <c r="D180" s="9"/>
      <c r="E180" s="11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19"/>
      <c r="Y180" s="119"/>
      <c r="Z180" s="9"/>
    </row>
    <row r="181" ht="15.75" customHeight="1">
      <c r="A181" s="9"/>
      <c r="B181" s="120"/>
      <c r="C181" s="9"/>
      <c r="D181" s="9"/>
      <c r="E181" s="11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19"/>
      <c r="Y181" s="119"/>
      <c r="Z181" s="9"/>
    </row>
    <row r="182" ht="15.75" customHeight="1">
      <c r="A182" s="9"/>
      <c r="B182" s="120"/>
      <c r="C182" s="9"/>
      <c r="D182" s="9"/>
      <c r="E182" s="11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19"/>
      <c r="Y182" s="119"/>
      <c r="Z182" s="9"/>
    </row>
    <row r="183" ht="15.75" customHeight="1">
      <c r="A183" s="9"/>
      <c r="B183" s="120"/>
      <c r="C183" s="9"/>
      <c r="D183" s="9"/>
      <c r="E183" s="11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19"/>
      <c r="Y183" s="119"/>
      <c r="Z183" s="9"/>
    </row>
    <row r="184" ht="15.75" customHeight="1">
      <c r="A184" s="9"/>
      <c r="B184" s="120"/>
      <c r="C184" s="9"/>
      <c r="D184" s="9"/>
      <c r="E184" s="11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19"/>
      <c r="Y184" s="119"/>
      <c r="Z184" s="9"/>
    </row>
    <row r="185" ht="15.75" customHeight="1">
      <c r="A185" s="9"/>
      <c r="B185" s="120"/>
      <c r="C185" s="9"/>
      <c r="D185" s="9"/>
      <c r="E185" s="11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19"/>
      <c r="Y185" s="119"/>
      <c r="Z185" s="9"/>
    </row>
    <row r="186" ht="15.75" customHeight="1">
      <c r="A186" s="9"/>
      <c r="B186" s="120"/>
      <c r="C186" s="9"/>
      <c r="D186" s="9"/>
      <c r="E186" s="11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19"/>
      <c r="Y186" s="119"/>
      <c r="Z186" s="9"/>
    </row>
    <row r="187" ht="15.75" customHeight="1">
      <c r="A187" s="9"/>
      <c r="B187" s="120"/>
      <c r="C187" s="9"/>
      <c r="D187" s="9"/>
      <c r="E187" s="11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19"/>
      <c r="Y187" s="119"/>
      <c r="Z187" s="9"/>
    </row>
    <row r="188" ht="15.75" customHeight="1">
      <c r="A188" s="9"/>
      <c r="B188" s="120"/>
      <c r="C188" s="9"/>
      <c r="D188" s="9"/>
      <c r="E188" s="11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19"/>
      <c r="Y188" s="119"/>
      <c r="Z188" s="9"/>
    </row>
    <row r="189" ht="15.75" customHeight="1">
      <c r="A189" s="9"/>
      <c r="B189" s="120"/>
      <c r="C189" s="9"/>
      <c r="D189" s="9"/>
      <c r="E189" s="11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19"/>
      <c r="Y189" s="119"/>
      <c r="Z189" s="9"/>
    </row>
    <row r="190" ht="15.75" customHeight="1">
      <c r="A190" s="9"/>
      <c r="B190" s="120"/>
      <c r="C190" s="9"/>
      <c r="D190" s="9"/>
      <c r="E190" s="11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119"/>
      <c r="Y190" s="119"/>
      <c r="Z190" s="9"/>
    </row>
    <row r="191" ht="15.75" customHeight="1">
      <c r="A191" s="9"/>
      <c r="B191" s="120"/>
      <c r="C191" s="9"/>
      <c r="D191" s="9"/>
      <c r="E191" s="11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119"/>
      <c r="Y191" s="119"/>
      <c r="Z191" s="9"/>
    </row>
    <row r="192" ht="15.75" customHeight="1">
      <c r="A192" s="9"/>
      <c r="B192" s="120"/>
      <c r="C192" s="9"/>
      <c r="D192" s="9"/>
      <c r="E192" s="11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119"/>
      <c r="Y192" s="119"/>
      <c r="Z192" s="9"/>
    </row>
    <row r="193" ht="15.75" customHeight="1">
      <c r="A193" s="9"/>
      <c r="B193" s="120"/>
      <c r="C193" s="9"/>
      <c r="D193" s="9"/>
      <c r="E193" s="11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119"/>
      <c r="Y193" s="119"/>
      <c r="Z193" s="9"/>
    </row>
    <row r="194" ht="15.75" customHeight="1">
      <c r="A194" s="9"/>
      <c r="B194" s="120"/>
      <c r="C194" s="9"/>
      <c r="D194" s="9"/>
      <c r="E194" s="11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119"/>
      <c r="Y194" s="119"/>
      <c r="Z194" s="9"/>
    </row>
    <row r="195" ht="15.75" customHeight="1">
      <c r="A195" s="9"/>
      <c r="B195" s="120"/>
      <c r="C195" s="9"/>
      <c r="D195" s="9"/>
      <c r="E195" s="11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119"/>
      <c r="Y195" s="119"/>
      <c r="Z195" s="9"/>
    </row>
    <row r="196" ht="15.75" customHeight="1">
      <c r="A196" s="9"/>
      <c r="B196" s="120"/>
      <c r="C196" s="9"/>
      <c r="D196" s="9"/>
      <c r="E196" s="11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119"/>
      <c r="Y196" s="119"/>
      <c r="Z196" s="9"/>
    </row>
    <row r="197" ht="15.75" customHeight="1">
      <c r="A197" s="9"/>
      <c r="B197" s="120"/>
      <c r="C197" s="9"/>
      <c r="D197" s="9"/>
      <c r="E197" s="11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119"/>
      <c r="Y197" s="119"/>
      <c r="Z197" s="9"/>
    </row>
    <row r="198" ht="15.75" customHeight="1">
      <c r="A198" s="9"/>
      <c r="B198" s="120"/>
      <c r="C198" s="9"/>
      <c r="D198" s="9"/>
      <c r="E198" s="11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19"/>
      <c r="Y198" s="119"/>
      <c r="Z198" s="9"/>
    </row>
    <row r="199" ht="15.75" customHeight="1">
      <c r="A199" s="9"/>
      <c r="B199" s="120"/>
      <c r="C199" s="9"/>
      <c r="D199" s="9"/>
      <c r="E199" s="11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19"/>
      <c r="Y199" s="119"/>
      <c r="Z199" s="9"/>
    </row>
    <row r="200" ht="15.75" customHeight="1">
      <c r="A200" s="9"/>
      <c r="B200" s="120"/>
      <c r="C200" s="9"/>
      <c r="D200" s="9"/>
      <c r="E200" s="11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19"/>
      <c r="Y200" s="119"/>
      <c r="Z200" s="9"/>
    </row>
    <row r="201" ht="15.75" customHeight="1">
      <c r="A201" s="9"/>
      <c r="B201" s="120"/>
      <c r="C201" s="9"/>
      <c r="D201" s="9"/>
      <c r="E201" s="11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19"/>
      <c r="Y201" s="119"/>
      <c r="Z201" s="9"/>
    </row>
    <row r="202" ht="15.75" customHeight="1">
      <c r="A202" s="9"/>
      <c r="B202" s="120"/>
      <c r="C202" s="9"/>
      <c r="D202" s="9"/>
      <c r="E202" s="11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19"/>
      <c r="Y202" s="119"/>
      <c r="Z202" s="9"/>
    </row>
    <row r="203" ht="15.75" customHeight="1">
      <c r="A203" s="9"/>
      <c r="B203" s="120"/>
      <c r="C203" s="9"/>
      <c r="D203" s="9"/>
      <c r="E203" s="11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19"/>
      <c r="Y203" s="119"/>
      <c r="Z203" s="9"/>
    </row>
    <row r="204" ht="15.75" customHeight="1">
      <c r="A204" s="9"/>
      <c r="B204" s="120"/>
      <c r="C204" s="9"/>
      <c r="D204" s="9"/>
      <c r="E204" s="11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19"/>
      <c r="Y204" s="119"/>
      <c r="Z204" s="9"/>
    </row>
    <row r="205" ht="15.75" customHeight="1">
      <c r="A205" s="9"/>
      <c r="B205" s="120"/>
      <c r="C205" s="9"/>
      <c r="D205" s="9"/>
      <c r="E205" s="11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19"/>
      <c r="Y205" s="119"/>
      <c r="Z205" s="9"/>
    </row>
    <row r="206" ht="15.75" customHeight="1">
      <c r="A206" s="9"/>
      <c r="B206" s="120"/>
      <c r="C206" s="9"/>
      <c r="D206" s="9"/>
      <c r="E206" s="11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19"/>
      <c r="Y206" s="119"/>
      <c r="Z206" s="9"/>
    </row>
    <row r="207" ht="15.75" customHeight="1">
      <c r="A207" s="9"/>
      <c r="B207" s="120"/>
      <c r="C207" s="9"/>
      <c r="D207" s="9"/>
      <c r="E207" s="11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19"/>
      <c r="Y207" s="119"/>
      <c r="Z207" s="9"/>
    </row>
    <row r="208" ht="15.75" customHeight="1">
      <c r="A208" s="9"/>
      <c r="B208" s="120"/>
      <c r="C208" s="9"/>
      <c r="D208" s="9"/>
      <c r="E208" s="11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19"/>
      <c r="Y208" s="119"/>
      <c r="Z208" s="9"/>
    </row>
    <row r="209" ht="15.75" customHeight="1">
      <c r="A209" s="9"/>
      <c r="B209" s="120"/>
      <c r="C209" s="9"/>
      <c r="D209" s="9"/>
      <c r="E209" s="11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119"/>
      <c r="Y209" s="119"/>
      <c r="Z209" s="9"/>
    </row>
    <row r="210" ht="15.75" customHeight="1">
      <c r="A210" s="9"/>
      <c r="B210" s="120"/>
      <c r="C210" s="9"/>
      <c r="D210" s="9"/>
      <c r="E210" s="11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119"/>
      <c r="Y210" s="119"/>
      <c r="Z210" s="9"/>
    </row>
    <row r="211" ht="15.75" customHeight="1">
      <c r="A211" s="9"/>
      <c r="B211" s="120"/>
      <c r="C211" s="9"/>
      <c r="D211" s="9"/>
      <c r="E211" s="11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119"/>
      <c r="Y211" s="119"/>
      <c r="Z211" s="9"/>
    </row>
    <row r="212" ht="15.75" customHeight="1">
      <c r="A212" s="9"/>
      <c r="B212" s="120"/>
      <c r="C212" s="9"/>
      <c r="D212" s="9"/>
      <c r="E212" s="11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19"/>
      <c r="Y212" s="119"/>
      <c r="Z212" s="9"/>
    </row>
    <row r="213" ht="15.75" customHeight="1">
      <c r="A213" s="9"/>
      <c r="B213" s="120"/>
      <c r="C213" s="9"/>
      <c r="D213" s="9"/>
      <c r="E213" s="11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19"/>
      <c r="Y213" s="119"/>
      <c r="Z213" s="9"/>
    </row>
    <row r="214" ht="15.75" customHeight="1">
      <c r="A214" s="9"/>
      <c r="B214" s="120"/>
      <c r="C214" s="9"/>
      <c r="D214" s="9"/>
      <c r="E214" s="11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19"/>
      <c r="Y214" s="119"/>
      <c r="Z214" s="9"/>
    </row>
    <row r="215" ht="15.75" customHeight="1">
      <c r="A215" s="9"/>
      <c r="B215" s="120"/>
      <c r="C215" s="9"/>
      <c r="D215" s="9"/>
      <c r="E215" s="11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19"/>
      <c r="Y215" s="119"/>
      <c r="Z215" s="9"/>
    </row>
    <row r="216" ht="15.75" customHeight="1">
      <c r="A216" s="9"/>
      <c r="B216" s="120"/>
      <c r="C216" s="9"/>
      <c r="D216" s="9"/>
      <c r="E216" s="11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19"/>
      <c r="Y216" s="119"/>
      <c r="Z216" s="9"/>
    </row>
    <row r="217" ht="15.75" customHeight="1">
      <c r="A217" s="9"/>
      <c r="B217" s="120"/>
      <c r="C217" s="9"/>
      <c r="D217" s="9"/>
      <c r="E217" s="11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19"/>
      <c r="Y217" s="119"/>
      <c r="Z217" s="9"/>
    </row>
    <row r="218" ht="15.75" customHeight="1">
      <c r="A218" s="9"/>
      <c r="B218" s="120"/>
      <c r="C218" s="9"/>
      <c r="D218" s="9"/>
      <c r="E218" s="11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19"/>
      <c r="Y218" s="119"/>
      <c r="Z218" s="9"/>
    </row>
    <row r="219" ht="15.75" customHeight="1">
      <c r="A219" s="9"/>
      <c r="B219" s="120"/>
      <c r="C219" s="9"/>
      <c r="D219" s="9"/>
      <c r="E219" s="11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119"/>
      <c r="Y219" s="119"/>
      <c r="Z219" s="9"/>
    </row>
    <row r="220" ht="15.75" customHeight="1">
      <c r="A220" s="9"/>
      <c r="B220" s="120"/>
      <c r="C220" s="9"/>
      <c r="D220" s="9"/>
      <c r="E220" s="11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119"/>
      <c r="Y220" s="119"/>
      <c r="Z220" s="9"/>
    </row>
    <row r="221" ht="15.75" customHeight="1">
      <c r="A221" s="9"/>
      <c r="B221" s="120"/>
      <c r="C221" s="9"/>
      <c r="D221" s="9"/>
      <c r="E221" s="11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119"/>
      <c r="Y221" s="119"/>
      <c r="Z221" s="9"/>
    </row>
    <row r="222" ht="15.75" customHeight="1">
      <c r="A222" s="9"/>
      <c r="B222" s="120"/>
      <c r="C222" s="9"/>
      <c r="D222" s="9"/>
      <c r="E222" s="11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119"/>
      <c r="Y222" s="119"/>
      <c r="Z222" s="9"/>
    </row>
    <row r="223" ht="15.75" customHeight="1">
      <c r="A223" s="9"/>
      <c r="B223" s="120"/>
      <c r="C223" s="9"/>
      <c r="D223" s="9"/>
      <c r="E223" s="11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119"/>
      <c r="Y223" s="119"/>
      <c r="Z223" s="9"/>
    </row>
    <row r="224" ht="15.75" customHeight="1">
      <c r="A224" s="9"/>
      <c r="B224" s="120"/>
      <c r="C224" s="9"/>
      <c r="D224" s="9"/>
      <c r="E224" s="11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119"/>
      <c r="Y224" s="119"/>
      <c r="Z224" s="9"/>
    </row>
    <row r="225" ht="15.75" customHeight="1">
      <c r="A225" s="9"/>
      <c r="B225" s="120"/>
      <c r="C225" s="9"/>
      <c r="D225" s="9"/>
      <c r="E225" s="11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119"/>
      <c r="Y225" s="119"/>
      <c r="Z225" s="9"/>
    </row>
    <row r="226" ht="15.75" customHeight="1">
      <c r="A226" s="9"/>
      <c r="B226" s="120"/>
      <c r="C226" s="9"/>
      <c r="D226" s="9"/>
      <c r="E226" s="11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119"/>
      <c r="Y226" s="119"/>
      <c r="Z226" s="9"/>
    </row>
    <row r="227" ht="15.75" customHeight="1">
      <c r="A227" s="9"/>
      <c r="B227" s="120"/>
      <c r="C227" s="9"/>
      <c r="D227" s="9"/>
      <c r="E227" s="11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119"/>
      <c r="Y227" s="119"/>
      <c r="Z227" s="9"/>
    </row>
    <row r="228" ht="15.75" customHeight="1">
      <c r="A228" s="9"/>
      <c r="B228" s="120"/>
      <c r="C228" s="9"/>
      <c r="D228" s="9"/>
      <c r="E228" s="11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119"/>
      <c r="Y228" s="119"/>
      <c r="Z228" s="9"/>
    </row>
    <row r="229" ht="15.75" customHeight="1">
      <c r="A229" s="9"/>
      <c r="B229" s="120"/>
      <c r="C229" s="9"/>
      <c r="D229" s="9"/>
      <c r="E229" s="11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119"/>
      <c r="Y229" s="119"/>
      <c r="Z229" s="9"/>
    </row>
    <row r="230" ht="15.75" customHeight="1">
      <c r="A230" s="9"/>
      <c r="B230" s="120"/>
      <c r="C230" s="9"/>
      <c r="D230" s="9"/>
      <c r="E230" s="11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119"/>
      <c r="Y230" s="119"/>
      <c r="Z230" s="9"/>
    </row>
    <row r="231" ht="15.75" customHeight="1">
      <c r="A231" s="9"/>
      <c r="B231" s="120"/>
      <c r="C231" s="9"/>
      <c r="D231" s="9"/>
      <c r="E231" s="11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119"/>
      <c r="Y231" s="119"/>
      <c r="Z231" s="9"/>
    </row>
    <row r="232" ht="15.75" customHeight="1">
      <c r="A232" s="9"/>
      <c r="B232" s="120"/>
      <c r="C232" s="9"/>
      <c r="D232" s="9"/>
      <c r="E232" s="11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119"/>
      <c r="Y232" s="119"/>
      <c r="Z232" s="9"/>
    </row>
    <row r="233" ht="15.75" customHeight="1">
      <c r="A233" s="9"/>
      <c r="B233" s="120"/>
      <c r="C233" s="9"/>
      <c r="D233" s="9"/>
      <c r="E233" s="11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119"/>
      <c r="Y233" s="119"/>
      <c r="Z233" s="9"/>
    </row>
    <row r="234" ht="15.75" customHeight="1">
      <c r="A234" s="9"/>
      <c r="B234" s="120"/>
      <c r="C234" s="9"/>
      <c r="D234" s="9"/>
      <c r="E234" s="11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119"/>
      <c r="Y234" s="119"/>
      <c r="Z234" s="9"/>
    </row>
    <row r="235" ht="15.75" customHeight="1">
      <c r="A235" s="9"/>
      <c r="B235" s="120"/>
      <c r="C235" s="9"/>
      <c r="D235" s="9"/>
      <c r="E235" s="11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119"/>
      <c r="Y235" s="119"/>
      <c r="Z235" s="9"/>
    </row>
    <row r="236" ht="15.75" customHeight="1">
      <c r="A236" s="9"/>
      <c r="B236" s="120"/>
      <c r="C236" s="9"/>
      <c r="D236" s="9"/>
      <c r="E236" s="11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19"/>
      <c r="Y236" s="119"/>
      <c r="Z236" s="9"/>
    </row>
    <row r="237" ht="15.75" customHeight="1">
      <c r="A237" s="9"/>
      <c r="B237" s="120"/>
      <c r="C237" s="9"/>
      <c r="D237" s="9"/>
      <c r="E237" s="11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119"/>
      <c r="Y237" s="119"/>
      <c r="Z237" s="9"/>
    </row>
    <row r="238" ht="15.75" customHeight="1">
      <c r="A238" s="9"/>
      <c r="B238" s="120"/>
      <c r="C238" s="9"/>
      <c r="D238" s="9"/>
      <c r="E238" s="11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119"/>
      <c r="Y238" s="119"/>
      <c r="Z238" s="9"/>
    </row>
    <row r="239" ht="15.75" customHeight="1">
      <c r="A239" s="9"/>
      <c r="B239" s="120"/>
      <c r="C239" s="9"/>
      <c r="D239" s="9"/>
      <c r="E239" s="11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119"/>
      <c r="Y239" s="119"/>
      <c r="Z239" s="9"/>
    </row>
    <row r="240" ht="15.75" customHeight="1">
      <c r="A240" s="9"/>
      <c r="B240" s="120"/>
      <c r="C240" s="9"/>
      <c r="D240" s="9"/>
      <c r="E240" s="11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119"/>
      <c r="Y240" s="119"/>
      <c r="Z240" s="9"/>
    </row>
    <row r="241" ht="15.75" customHeight="1">
      <c r="A241" s="9"/>
      <c r="B241" s="120"/>
      <c r="C241" s="9"/>
      <c r="D241" s="9"/>
      <c r="E241" s="11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119"/>
      <c r="Y241" s="119"/>
      <c r="Z241" s="9"/>
    </row>
    <row r="242" ht="15.75" customHeight="1">
      <c r="A242" s="9"/>
      <c r="B242" s="120"/>
      <c r="C242" s="9"/>
      <c r="D242" s="9"/>
      <c r="E242" s="11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119"/>
      <c r="Y242" s="119"/>
      <c r="Z242" s="9"/>
    </row>
    <row r="243" ht="15.75" customHeight="1">
      <c r="A243" s="9"/>
      <c r="B243" s="120"/>
      <c r="C243" s="9"/>
      <c r="D243" s="9"/>
      <c r="E243" s="11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119"/>
      <c r="Y243" s="119"/>
      <c r="Z243" s="9"/>
    </row>
    <row r="244" ht="15.75" customHeight="1">
      <c r="A244" s="9"/>
      <c r="B244" s="120"/>
      <c r="C244" s="9"/>
      <c r="D244" s="9"/>
      <c r="E244" s="11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119"/>
      <c r="Y244" s="119"/>
      <c r="Z244" s="9"/>
    </row>
    <row r="245" ht="15.75" customHeight="1">
      <c r="A245" s="9"/>
      <c r="B245" s="120"/>
      <c r="C245" s="9"/>
      <c r="D245" s="9"/>
      <c r="E245" s="11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119"/>
      <c r="Y245" s="119"/>
      <c r="Z245" s="9"/>
    </row>
    <row r="246" ht="15.75" customHeight="1">
      <c r="A246" s="9"/>
      <c r="B246" s="120"/>
      <c r="C246" s="9"/>
      <c r="D246" s="9"/>
      <c r="E246" s="11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119"/>
      <c r="Y246" s="119"/>
      <c r="Z246" s="9"/>
    </row>
    <row r="247" ht="15.75" customHeight="1">
      <c r="A247" s="9"/>
      <c r="B247" s="120"/>
      <c r="C247" s="9"/>
      <c r="D247" s="9"/>
      <c r="E247" s="11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119"/>
      <c r="Y247" s="119"/>
      <c r="Z247" s="9"/>
    </row>
    <row r="248" ht="15.75" customHeight="1">
      <c r="A248" s="9"/>
      <c r="B248" s="120"/>
      <c r="C248" s="9"/>
      <c r="D248" s="9"/>
      <c r="E248" s="11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119"/>
      <c r="Y248" s="119"/>
      <c r="Z248" s="9"/>
    </row>
    <row r="249" ht="15.75" customHeight="1">
      <c r="A249" s="9"/>
      <c r="B249" s="120"/>
      <c r="C249" s="9"/>
      <c r="D249" s="9"/>
      <c r="E249" s="11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119"/>
      <c r="Y249" s="119"/>
      <c r="Z249" s="9"/>
    </row>
    <row r="250" ht="15.75" customHeight="1">
      <c r="A250" s="9"/>
      <c r="B250" s="120"/>
      <c r="C250" s="9"/>
      <c r="D250" s="9"/>
      <c r="E250" s="11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119"/>
      <c r="Y250" s="119"/>
      <c r="Z250" s="9"/>
    </row>
    <row r="251" ht="15.75" customHeight="1">
      <c r="A251" s="9"/>
      <c r="B251" s="120"/>
      <c r="C251" s="9"/>
      <c r="D251" s="9"/>
      <c r="E251" s="11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119"/>
      <c r="Y251" s="119"/>
      <c r="Z251" s="9"/>
    </row>
    <row r="252" ht="15.75" customHeight="1">
      <c r="A252" s="9"/>
      <c r="B252" s="120"/>
      <c r="C252" s="9"/>
      <c r="D252" s="9"/>
      <c r="E252" s="11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119"/>
      <c r="Y252" s="119"/>
      <c r="Z252" s="9"/>
    </row>
    <row r="253" ht="15.75" customHeight="1">
      <c r="A253" s="9"/>
      <c r="B253" s="120"/>
      <c r="C253" s="9"/>
      <c r="D253" s="9"/>
      <c r="E253" s="11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119"/>
      <c r="Y253" s="119"/>
      <c r="Z253" s="9"/>
    </row>
    <row r="254" ht="15.75" customHeight="1">
      <c r="A254" s="9"/>
      <c r="B254" s="120"/>
      <c r="C254" s="9"/>
      <c r="D254" s="9"/>
      <c r="E254" s="11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119"/>
      <c r="Y254" s="119"/>
      <c r="Z254" s="9"/>
    </row>
    <row r="255" ht="15.75" customHeight="1">
      <c r="A255" s="9"/>
      <c r="B255" s="120"/>
      <c r="C255" s="9"/>
      <c r="D255" s="9"/>
      <c r="E255" s="11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119"/>
      <c r="Y255" s="119"/>
      <c r="Z255" s="9"/>
    </row>
    <row r="256" ht="15.75" customHeight="1">
      <c r="A256" s="9"/>
      <c r="B256" s="120"/>
      <c r="C256" s="9"/>
      <c r="D256" s="9"/>
      <c r="E256" s="11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119"/>
      <c r="Y256" s="119"/>
      <c r="Z256" s="9"/>
    </row>
    <row r="257" ht="15.75" customHeight="1">
      <c r="A257" s="9"/>
      <c r="B257" s="120"/>
      <c r="C257" s="9"/>
      <c r="D257" s="9"/>
      <c r="E257" s="11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119"/>
      <c r="Y257" s="119"/>
      <c r="Z257" s="9"/>
    </row>
    <row r="258" ht="15.75" customHeight="1">
      <c r="A258" s="9"/>
      <c r="B258" s="120"/>
      <c r="C258" s="9"/>
      <c r="D258" s="9"/>
      <c r="E258" s="11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119"/>
      <c r="Y258" s="119"/>
      <c r="Z258" s="9"/>
    </row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X9:X16"/>
    <mergeCell ref="Y9:Y16"/>
    <mergeCell ref="Z9:Z16"/>
    <mergeCell ref="X18:X20"/>
    <mergeCell ref="Y18:Y20"/>
    <mergeCell ref="Z18:Z20"/>
    <mergeCell ref="Y26:Y27"/>
    <mergeCell ref="X26:X27"/>
    <mergeCell ref="X29:X30"/>
    <mergeCell ref="Y29:Y30"/>
    <mergeCell ref="Z29:Z30"/>
    <mergeCell ref="X32:X33"/>
    <mergeCell ref="Y32:Y33"/>
    <mergeCell ref="Z32:Z33"/>
    <mergeCell ref="Y39:Y40"/>
    <mergeCell ref="Z39:Z40"/>
    <mergeCell ref="X35:X36"/>
    <mergeCell ref="Y35:Y36"/>
    <mergeCell ref="Z35:Z36"/>
    <mergeCell ref="X37:X38"/>
    <mergeCell ref="Y37:Y38"/>
    <mergeCell ref="Z37:Z38"/>
    <mergeCell ref="X39:X40"/>
    <mergeCell ref="X41:X42"/>
    <mergeCell ref="Y41:Y42"/>
    <mergeCell ref="Z41:Z42"/>
    <mergeCell ref="X44:X45"/>
    <mergeCell ref="Y44:Y45"/>
    <mergeCell ref="Z44:Z45"/>
    <mergeCell ref="Z47:Z50"/>
    <mergeCell ref="F58:O58"/>
    <mergeCell ref="I59:K59"/>
    <mergeCell ref="X48:X50"/>
    <mergeCell ref="Y48:Y50"/>
    <mergeCell ref="F53:O53"/>
    <mergeCell ref="F54:O54"/>
    <mergeCell ref="F55:O55"/>
    <mergeCell ref="F56:O56"/>
    <mergeCell ref="F57:O57"/>
  </mergeCells>
  <printOptions horizontalCentered="1"/>
  <pageMargins bottom="0.7480314960629921" footer="0.0" header="0.0" left="0.2362204724409449" right="0.2362204724409449" top="0.7480314960629921"/>
  <pageSetup fitToHeight="0" paperSize="9" orientation="landscape"/>
  <headerFooter>
    <oddHeader>&amp;L000000&amp;A Transport of Thailand (2004 - 2021)</oddHeader>
  </headerFooter>
  <drawing r:id="rId2"/>
  <legacyDrawing r:id="rId3"/>
  <extLst>
    <ext uri="{05C60535-1F16-4fd2-B633-F4F36F0B64E0}">
      <x14:sparklineGroups>
        <x14:sparklineGroup displayEmptyCellsAs="gap">
          <x14:colorSeries rgb="FF0070C0"/>
          <x14:sparklines>
            <x14:sparkline>
              <xm:f>'2021-Water'!F6:W6</xm:f>
              <xm:sqref>D6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'2021-Water'!F7:W7</xm:f>
              <xm:sqref>D7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'2021-Water'!F9:W9</xm:f>
              <xm:sqref>D9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'2021-Water'!F10:W10</xm:f>
              <xm:sqref>D10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'2021-Water'!F11:W11</xm:f>
              <xm:sqref>D11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'2021-Water'!F12:W12</xm:f>
              <xm:sqref>D12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'2021-Water'!F13:W13</xm:f>
              <xm:sqref>D13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'2021-Water'!F14:W14</xm:f>
              <xm:sqref>D14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'2021-Water'!F15:W15</xm:f>
              <xm:sqref>D15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'2021-Water'!F16:W16</xm:f>
              <xm:sqref>D16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'2021-Water'!F18:W18</xm:f>
              <xm:sqref>D18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'2021-Water'!F19:W19</xm:f>
              <xm:sqref>D19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'2021-Water'!F20:W20</xm:f>
              <xm:sqref>D20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'2021-Water'!F21:W21</xm:f>
              <xm:sqref>D21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'2021-Water'!F22:W22</xm:f>
              <xm:sqref>D22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'2021-Water'!F23:W23</xm:f>
              <xm:sqref>D23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'2021-Water'!F24:W24</xm:f>
              <xm:sqref>D24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'2021-Water'!F26:W26</xm:f>
              <xm:sqref>D26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'2021-Water'!F27:W27</xm:f>
              <xm:sqref>D27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'2021-Water'!F29:W29</xm:f>
              <xm:sqref>D29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'2021-Water'!F30:W30</xm:f>
              <xm:sqref>D30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'2021-Water'!F32:W32</xm:f>
              <xm:sqref>D32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'2021-Water'!F33:W33</xm:f>
              <xm:sqref>D33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'2021-Water'!F35:W35</xm:f>
              <xm:sqref>D35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'2021-Water'!F36:W36</xm:f>
              <xm:sqref>D36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'2021-Water'!F37:W37</xm:f>
              <xm:sqref>D37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'2021-Water'!F38:W38</xm:f>
              <xm:sqref>D38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'2021-Water'!F39:W39</xm:f>
              <xm:sqref>D39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'2021-Water'!F40:W40</xm:f>
              <xm:sqref>D40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'2021-Water'!F41:W41</xm:f>
              <xm:sqref>D41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'2021-Water'!F42:W42</xm:f>
              <xm:sqref>D42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'2021-Water'!F44:W44</xm:f>
              <xm:sqref>D44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'2021-Water'!F45:W45</xm:f>
              <xm:sqref>D45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'2021-Water'!F47:W47</xm:f>
              <xm:sqref>D47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'2021-Water'!F48:W48</xm:f>
              <xm:sqref>D48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'2021-Water'!F50:W50</xm:f>
              <xm:sqref>D50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1.22" defaultRowHeight="15.0"/>
  <cols>
    <col customWidth="1" min="1" max="1" width="1.78"/>
    <col customWidth="1" min="2" max="2" width="4.89"/>
    <col customWidth="1" min="3" max="3" width="19.11"/>
    <col customWidth="1" min="4" max="4" width="8.78"/>
    <col customWidth="1" min="5" max="5" width="10.56"/>
    <col customWidth="1" min="6" max="23" width="6.67"/>
    <col customWidth="1" min="24" max="24" width="12.89"/>
    <col customWidth="1" min="25" max="25" width="8.22"/>
    <col customWidth="1" min="26" max="26" width="19.89"/>
    <col customWidth="1" min="27" max="27" width="22.33"/>
  </cols>
  <sheetData>
    <row r="1" ht="15.75" customHeight="1">
      <c r="A1" s="9"/>
      <c r="B1" s="151"/>
      <c r="C1" s="9"/>
      <c r="D1" s="119"/>
      <c r="E1" s="11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ht="15.75" customHeight="1">
      <c r="A2" s="5"/>
      <c r="B2" s="5"/>
      <c r="C2" s="6" t="s">
        <v>320</v>
      </c>
      <c r="D2" s="5"/>
      <c r="E2" s="5"/>
      <c r="F2" s="5"/>
      <c r="G2" s="5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5"/>
      <c r="Z2" s="5"/>
      <c r="AA2" s="5"/>
    </row>
    <row r="3" ht="15.75" customHeight="1">
      <c r="A3" s="5"/>
      <c r="B3" s="5"/>
      <c r="C3" s="5"/>
      <c r="D3" s="10"/>
      <c r="E3" s="5"/>
      <c r="F3" s="5"/>
      <c r="G3" s="5"/>
      <c r="H3" s="11"/>
      <c r="I3" s="7"/>
      <c r="J3" s="8"/>
      <c r="K3" s="8"/>
      <c r="L3" s="8"/>
      <c r="M3" s="8"/>
      <c r="N3" s="12"/>
      <c r="O3" s="5"/>
      <c r="P3" s="13"/>
      <c r="Q3" s="14" t="s">
        <v>2</v>
      </c>
      <c r="R3" s="14"/>
      <c r="S3" s="14"/>
      <c r="T3" s="14"/>
      <c r="U3" s="14"/>
      <c r="V3" s="14"/>
      <c r="W3" s="14"/>
      <c r="X3" s="15">
        <v>513120.0</v>
      </c>
      <c r="Y3" s="16" t="s">
        <v>3</v>
      </c>
      <c r="Z3" s="9"/>
      <c r="AA3" s="5"/>
    </row>
    <row r="4" ht="85.5" customHeight="1">
      <c r="A4" s="9"/>
      <c r="B4" s="122" t="s">
        <v>4</v>
      </c>
      <c r="C4" s="158" t="s">
        <v>5</v>
      </c>
      <c r="D4" s="19" t="s">
        <v>6</v>
      </c>
      <c r="E4" s="19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0" t="s">
        <v>21</v>
      </c>
      <c r="T4" s="20" t="s">
        <v>22</v>
      </c>
      <c r="U4" s="20" t="s">
        <v>23</v>
      </c>
      <c r="V4" s="20" t="s">
        <v>24</v>
      </c>
      <c r="W4" s="20" t="s">
        <v>25</v>
      </c>
      <c r="X4" s="19" t="s">
        <v>27</v>
      </c>
      <c r="Y4" s="19" t="s">
        <v>28</v>
      </c>
      <c r="Z4" s="19" t="s">
        <v>29</v>
      </c>
      <c r="AA4" s="9"/>
    </row>
    <row r="5" ht="15.75" customHeight="1">
      <c r="A5" s="1"/>
      <c r="B5" s="207" t="s">
        <v>30</v>
      </c>
      <c r="C5" s="208" t="s">
        <v>321</v>
      </c>
      <c r="D5" s="209"/>
      <c r="E5" s="210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11"/>
      <c r="Y5" s="211"/>
      <c r="Z5" s="212"/>
      <c r="AA5" s="1"/>
    </row>
    <row r="6" ht="15.75" customHeight="1">
      <c r="A6" s="1"/>
      <c r="B6" s="38" t="s">
        <v>322</v>
      </c>
      <c r="C6" s="39" t="s">
        <v>323</v>
      </c>
      <c r="D6" s="40"/>
      <c r="E6" s="39" t="s">
        <v>174</v>
      </c>
      <c r="F6" s="213">
        <v>34.0</v>
      </c>
      <c r="G6" s="213">
        <v>34.0</v>
      </c>
      <c r="H6" s="213">
        <v>35.0</v>
      </c>
      <c r="I6" s="213">
        <v>35.0</v>
      </c>
      <c r="J6" s="213">
        <v>35.0</v>
      </c>
      <c r="K6" s="213">
        <v>35.0</v>
      </c>
      <c r="L6" s="213">
        <v>35.0</v>
      </c>
      <c r="M6" s="213">
        <v>35.0</v>
      </c>
      <c r="N6" s="213">
        <v>35.0</v>
      </c>
      <c r="O6" s="213">
        <v>35.0</v>
      </c>
      <c r="P6" s="213">
        <f>P7+P8</f>
        <v>35</v>
      </c>
      <c r="Q6" s="213">
        <v>36.0</v>
      </c>
      <c r="R6" s="213">
        <f>R7+R8</f>
        <v>36</v>
      </c>
      <c r="S6" s="213">
        <v>38.0</v>
      </c>
      <c r="T6" s="213">
        <v>38.0</v>
      </c>
      <c r="U6" s="213">
        <v>38.0</v>
      </c>
      <c r="V6" s="213">
        <v>39.0</v>
      </c>
      <c r="W6" s="213">
        <v>39.0</v>
      </c>
      <c r="X6" s="83" t="s">
        <v>35</v>
      </c>
      <c r="Y6" s="192" t="s">
        <v>324</v>
      </c>
      <c r="Z6" s="84"/>
      <c r="AA6" s="1"/>
    </row>
    <row r="7" ht="15.75" customHeight="1">
      <c r="A7" s="1"/>
      <c r="B7" s="172" t="s">
        <v>325</v>
      </c>
      <c r="C7" s="69" t="s">
        <v>326</v>
      </c>
      <c r="D7" s="31"/>
      <c r="E7" s="30" t="s">
        <v>174</v>
      </c>
      <c r="F7" s="215">
        <v>6.0</v>
      </c>
      <c r="G7" s="215">
        <v>6.0</v>
      </c>
      <c r="H7" s="215">
        <v>7.0</v>
      </c>
      <c r="I7" s="215">
        <v>7.0</v>
      </c>
      <c r="J7" s="215">
        <v>7.0</v>
      </c>
      <c r="K7" s="215">
        <v>7.0</v>
      </c>
      <c r="L7" s="215">
        <v>7.0</v>
      </c>
      <c r="M7" s="215">
        <v>7.0</v>
      </c>
      <c r="N7" s="215">
        <v>7.0</v>
      </c>
      <c r="O7" s="215">
        <f t="shared" ref="O7:W7" si="1">6+1</f>
        <v>7</v>
      </c>
      <c r="P7" s="215">
        <f t="shared" si="1"/>
        <v>7</v>
      </c>
      <c r="Q7" s="215">
        <f t="shared" si="1"/>
        <v>7</v>
      </c>
      <c r="R7" s="215">
        <f t="shared" si="1"/>
        <v>7</v>
      </c>
      <c r="S7" s="215">
        <f t="shared" si="1"/>
        <v>7</v>
      </c>
      <c r="T7" s="215">
        <f t="shared" si="1"/>
        <v>7</v>
      </c>
      <c r="U7" s="215">
        <f t="shared" si="1"/>
        <v>7</v>
      </c>
      <c r="V7" s="215">
        <f t="shared" si="1"/>
        <v>7</v>
      </c>
      <c r="W7" s="215">
        <f t="shared" si="1"/>
        <v>7</v>
      </c>
      <c r="X7" s="44"/>
      <c r="Y7" s="216"/>
      <c r="Z7" s="44"/>
      <c r="AA7" s="1"/>
    </row>
    <row r="8" ht="15.75" customHeight="1">
      <c r="A8" s="1"/>
      <c r="B8" s="38" t="s">
        <v>327</v>
      </c>
      <c r="C8" s="165" t="s">
        <v>328</v>
      </c>
      <c r="D8" s="40"/>
      <c r="E8" s="39" t="s">
        <v>174</v>
      </c>
      <c r="F8" s="213">
        <v>28.0</v>
      </c>
      <c r="G8" s="213">
        <v>28.0</v>
      </c>
      <c r="H8" s="213">
        <v>28.0</v>
      </c>
      <c r="I8" s="213">
        <v>28.0</v>
      </c>
      <c r="J8" s="213">
        <v>28.0</v>
      </c>
      <c r="K8" s="213">
        <v>28.0</v>
      </c>
      <c r="L8" s="213">
        <v>28.0</v>
      </c>
      <c r="M8" s="213">
        <v>28.0</v>
      </c>
      <c r="N8" s="213">
        <v>28.0</v>
      </c>
      <c r="O8" s="213">
        <v>28.0</v>
      </c>
      <c r="P8" s="213">
        <f>25+3</f>
        <v>28</v>
      </c>
      <c r="Q8" s="213">
        <v>29.0</v>
      </c>
      <c r="R8" s="213">
        <f>26+3</f>
        <v>29</v>
      </c>
      <c r="S8" s="213">
        <v>31.0</v>
      </c>
      <c r="T8" s="213">
        <v>31.0</v>
      </c>
      <c r="U8" s="213">
        <v>31.0</v>
      </c>
      <c r="V8" s="213">
        <v>31.0</v>
      </c>
      <c r="W8" s="213">
        <v>31.0</v>
      </c>
      <c r="X8" s="48"/>
      <c r="Y8" s="193"/>
      <c r="Z8" s="48"/>
      <c r="AA8" s="1"/>
    </row>
    <row r="9" ht="15.75" customHeight="1">
      <c r="A9" s="1"/>
      <c r="B9" s="207" t="s">
        <v>45</v>
      </c>
      <c r="C9" s="208" t="s">
        <v>329</v>
      </c>
      <c r="D9" s="210"/>
      <c r="E9" s="210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54"/>
      <c r="X9" s="211"/>
      <c r="Y9" s="211"/>
      <c r="Z9" s="25"/>
      <c r="AA9" s="1"/>
    </row>
    <row r="10" ht="15.75" customHeight="1">
      <c r="A10" s="1"/>
      <c r="B10" s="29" t="s">
        <v>330</v>
      </c>
      <c r="C10" s="69" t="s">
        <v>331</v>
      </c>
      <c r="D10" s="31"/>
      <c r="E10" s="30" t="s">
        <v>174</v>
      </c>
      <c r="F10" s="215">
        <v>156.0</v>
      </c>
      <c r="G10" s="215">
        <v>188.0</v>
      </c>
      <c r="H10" s="215">
        <v>198.0</v>
      </c>
      <c r="I10" s="215">
        <v>219.0</v>
      </c>
      <c r="J10" s="215">
        <v>233.0</v>
      </c>
      <c r="K10" s="215">
        <v>223.0</v>
      </c>
      <c r="L10" s="215">
        <v>247.0</v>
      </c>
      <c r="M10" s="215">
        <v>289.0</v>
      </c>
      <c r="N10" s="215">
        <v>322.0</v>
      </c>
      <c r="O10" s="215">
        <v>363.0</v>
      </c>
      <c r="P10" s="215">
        <v>414.0</v>
      </c>
      <c r="Q10" s="215">
        <v>420.0</v>
      </c>
      <c r="R10" s="215">
        <v>423.0</v>
      </c>
      <c r="S10" s="215">
        <v>410.0</v>
      </c>
      <c r="T10" s="215">
        <v>415.0</v>
      </c>
      <c r="U10" s="215">
        <v>370.0</v>
      </c>
      <c r="V10" s="215">
        <v>380.0</v>
      </c>
      <c r="W10" s="215">
        <v>332.0</v>
      </c>
      <c r="X10" s="68" t="s">
        <v>35</v>
      </c>
      <c r="Y10" s="219" t="s">
        <v>324</v>
      </c>
      <c r="Z10" s="30"/>
      <c r="AA10" s="1"/>
    </row>
    <row r="11" ht="15.75" customHeight="1">
      <c r="A11" s="1"/>
      <c r="B11" s="207" t="s">
        <v>63</v>
      </c>
      <c r="C11" s="208" t="s">
        <v>332</v>
      </c>
      <c r="D11" s="209"/>
      <c r="E11" s="210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54"/>
      <c r="X11" s="211"/>
      <c r="Y11" s="211"/>
      <c r="Z11" s="25"/>
      <c r="AA11" s="1"/>
    </row>
    <row r="12" ht="30.75" customHeight="1">
      <c r="A12" s="1"/>
      <c r="B12" s="38" t="s">
        <v>333</v>
      </c>
      <c r="C12" s="165" t="s">
        <v>334</v>
      </c>
      <c r="D12" s="40"/>
      <c r="E12" s="39" t="s">
        <v>248</v>
      </c>
      <c r="F12" s="213">
        <v>21717.287</v>
      </c>
      <c r="G12" s="213">
        <v>21424.62</v>
      </c>
      <c r="H12" s="213">
        <v>23963.611</v>
      </c>
      <c r="I12" s="213">
        <v>26704.246</v>
      </c>
      <c r="J12" s="213">
        <v>25836.112</v>
      </c>
      <c r="K12" s="213">
        <v>26527.259</v>
      </c>
      <c r="L12" s="213">
        <v>27258.242</v>
      </c>
      <c r="M12" s="213">
        <v>31699.09</v>
      </c>
      <c r="N12" s="213">
        <v>36330.779</v>
      </c>
      <c r="O12" s="213">
        <v>42585.909</v>
      </c>
      <c r="P12" s="213">
        <v>50256.117</v>
      </c>
      <c r="Q12" s="213">
        <v>62623.678</v>
      </c>
      <c r="R12" s="213">
        <v>70662.892</v>
      </c>
      <c r="S12" s="213">
        <v>75881.005</v>
      </c>
      <c r="T12" s="213">
        <v>79194.365</v>
      </c>
      <c r="U12" s="213">
        <v>72238.848</v>
      </c>
      <c r="V12" s="213">
        <v>41996.67</v>
      </c>
      <c r="W12" s="213">
        <v>19334.468</v>
      </c>
      <c r="X12" s="83" t="s">
        <v>35</v>
      </c>
      <c r="Y12" s="83" t="s">
        <v>335</v>
      </c>
      <c r="Z12" s="84"/>
      <c r="AA12" s="1"/>
    </row>
    <row r="13" ht="15.75" customHeight="1">
      <c r="A13" s="1"/>
      <c r="B13" s="172" t="s">
        <v>336</v>
      </c>
      <c r="C13" s="69" t="s">
        <v>337</v>
      </c>
      <c r="D13" s="31"/>
      <c r="E13" s="30" t="s">
        <v>85</v>
      </c>
      <c r="F13" s="220">
        <v>126.334038</v>
      </c>
      <c r="G13" s="220">
        <v>129.969479</v>
      </c>
      <c r="H13" s="220">
        <v>131.656609</v>
      </c>
      <c r="I13" s="220">
        <v>121.926352</v>
      </c>
      <c r="J13" s="220">
        <v>113.032157</v>
      </c>
      <c r="K13" s="220">
        <v>103.94961</v>
      </c>
      <c r="L13" s="220">
        <v>121.497194</v>
      </c>
      <c r="M13" s="220">
        <v>132.687423</v>
      </c>
      <c r="N13" s="220">
        <v>130.533056</v>
      </c>
      <c r="O13" s="220">
        <v>119.762532</v>
      </c>
      <c r="P13" s="220">
        <v>113.513547</v>
      </c>
      <c r="Q13" s="220">
        <v>114.691913</v>
      </c>
      <c r="R13" s="220">
        <v>120.350513</v>
      </c>
      <c r="S13" s="220">
        <v>112.490813</v>
      </c>
      <c r="T13" s="220">
        <v>97.463604</v>
      </c>
      <c r="U13" s="220">
        <v>73.75653700000001</v>
      </c>
      <c r="V13" s="220">
        <f>32214457/1000000</f>
        <v>32.214457</v>
      </c>
      <c r="W13" s="220">
        <v>20.4764327</v>
      </c>
      <c r="X13" s="44"/>
      <c r="Y13" s="44"/>
      <c r="Z13" s="44"/>
      <c r="AA13" s="1"/>
    </row>
    <row r="14" ht="15.75" customHeight="1">
      <c r="A14" s="1"/>
      <c r="B14" s="38" t="s">
        <v>338</v>
      </c>
      <c r="C14" s="165" t="s">
        <v>339</v>
      </c>
      <c r="D14" s="40"/>
      <c r="E14" s="39" t="s">
        <v>174</v>
      </c>
      <c r="F14" s="213">
        <v>193735.0</v>
      </c>
      <c r="G14" s="213">
        <v>202653.0</v>
      </c>
      <c r="H14" s="213">
        <v>219332.0</v>
      </c>
      <c r="I14" s="213">
        <v>242369.0</v>
      </c>
      <c r="J14" s="213">
        <v>224184.0</v>
      </c>
      <c r="K14" s="213">
        <v>218860.0</v>
      </c>
      <c r="L14" s="213">
        <v>244961.0</v>
      </c>
      <c r="M14" s="213">
        <v>289038.0</v>
      </c>
      <c r="N14" s="213">
        <v>318419.0</v>
      </c>
      <c r="O14" s="213">
        <v>368534.0</v>
      </c>
      <c r="P14" s="213">
        <v>433416.0</v>
      </c>
      <c r="Q14" s="213">
        <v>505528.0</v>
      </c>
      <c r="R14" s="213">
        <v>546510.0</v>
      </c>
      <c r="S14" s="213">
        <v>569790.0</v>
      </c>
      <c r="T14" s="213">
        <v>586036.0</v>
      </c>
      <c r="U14" s="213">
        <v>524641.0</v>
      </c>
      <c r="V14" s="213">
        <v>366495.0</v>
      </c>
      <c r="W14" s="213">
        <v>186620.0</v>
      </c>
      <c r="X14" s="44"/>
      <c r="Y14" s="44"/>
      <c r="Z14" s="44"/>
      <c r="AA14" s="1"/>
    </row>
    <row r="15" ht="27.0" customHeight="1">
      <c r="A15" s="1"/>
      <c r="B15" s="172" t="s">
        <v>340</v>
      </c>
      <c r="C15" s="69" t="s">
        <v>341</v>
      </c>
      <c r="D15" s="31"/>
      <c r="E15" s="30" t="s">
        <v>248</v>
      </c>
      <c r="F15" s="215">
        <v>28068.577</v>
      </c>
      <c r="G15" s="215">
        <v>28165.86</v>
      </c>
      <c r="H15" s="215">
        <v>32218.232</v>
      </c>
      <c r="I15" s="215">
        <v>34704.683</v>
      </c>
      <c r="J15" s="215">
        <v>33103.776</v>
      </c>
      <c r="K15" s="215">
        <v>31591.353</v>
      </c>
      <c r="L15" s="215">
        <v>35470.272</v>
      </c>
      <c r="M15" s="215">
        <v>41769.68</v>
      </c>
      <c r="N15" s="215">
        <v>46920.504</v>
      </c>
      <c r="O15" s="215">
        <v>54448.911</v>
      </c>
      <c r="P15" s="215">
        <v>49531.381</v>
      </c>
      <c r="Q15" s="215">
        <v>60593.702</v>
      </c>
      <c r="R15" s="215">
        <v>67247.445</v>
      </c>
      <c r="S15" s="215">
        <v>75207.918</v>
      </c>
      <c r="T15" s="215">
        <v>83157.861</v>
      </c>
      <c r="U15" s="215">
        <v>81427.637</v>
      </c>
      <c r="V15" s="215">
        <f>16254791/1000</f>
        <v>16254.791</v>
      </c>
      <c r="W15" s="215">
        <v>1591.846</v>
      </c>
      <c r="X15" s="44"/>
      <c r="Y15" s="44"/>
      <c r="Z15" s="44"/>
      <c r="AA15" s="1"/>
    </row>
    <row r="16" ht="27.0" customHeight="1">
      <c r="A16" s="1"/>
      <c r="B16" s="38" t="s">
        <v>342</v>
      </c>
      <c r="C16" s="165" t="s">
        <v>343</v>
      </c>
      <c r="D16" s="40"/>
      <c r="E16" s="39" t="s">
        <v>248</v>
      </c>
      <c r="F16" s="213">
        <v>1793.976</v>
      </c>
      <c r="G16" s="213">
        <v>1843.908</v>
      </c>
      <c r="H16" s="213">
        <v>1778.361</v>
      </c>
      <c r="I16" s="213">
        <v>1683.749</v>
      </c>
      <c r="J16" s="213">
        <v>1504.805</v>
      </c>
      <c r="K16" s="213">
        <v>1460.345</v>
      </c>
      <c r="L16" s="213">
        <v>1542.289</v>
      </c>
      <c r="M16" s="213">
        <v>1632.01</v>
      </c>
      <c r="N16" s="213">
        <v>1342.713</v>
      </c>
      <c r="O16" s="213">
        <v>1175.744</v>
      </c>
      <c r="P16" s="213">
        <v>1896.003</v>
      </c>
      <c r="Q16" s="213">
        <v>2074.264</v>
      </c>
      <c r="R16" s="213">
        <v>1702.227</v>
      </c>
      <c r="S16" s="213">
        <v>1579.347</v>
      </c>
      <c r="T16" s="213">
        <v>1349.053</v>
      </c>
      <c r="U16" s="213">
        <v>576.261</v>
      </c>
      <c r="V16" s="213">
        <v>123.81</v>
      </c>
      <c r="W16" s="213">
        <v>202.647</v>
      </c>
      <c r="X16" s="44"/>
      <c r="Y16" s="44"/>
      <c r="Z16" s="44"/>
      <c r="AA16" s="1"/>
    </row>
    <row r="17" ht="15.75" customHeight="1">
      <c r="A17" s="1"/>
      <c r="B17" s="172" t="s">
        <v>344</v>
      </c>
      <c r="C17" s="69" t="s">
        <v>345</v>
      </c>
      <c r="D17" s="31"/>
      <c r="E17" s="30" t="s">
        <v>85</v>
      </c>
      <c r="F17" s="220">
        <v>595.902806</v>
      </c>
      <c r="G17" s="220">
        <v>641.989518</v>
      </c>
      <c r="H17" s="220">
        <v>679.534024</v>
      </c>
      <c r="I17" s="220">
        <v>717.317384</v>
      </c>
      <c r="J17" s="220">
        <v>687.90579</v>
      </c>
      <c r="K17" s="220">
        <v>606.597354</v>
      </c>
      <c r="L17" s="220">
        <v>748.93216</v>
      </c>
      <c r="M17" s="220">
        <v>740.838346</v>
      </c>
      <c r="N17" s="220">
        <v>719.498948</v>
      </c>
      <c r="O17" s="220">
        <v>664.128884</v>
      </c>
      <c r="P17" s="220">
        <v>701.386125</v>
      </c>
      <c r="Q17" s="220">
        <v>709.981894</v>
      </c>
      <c r="R17" s="220">
        <v>744.017969</v>
      </c>
      <c r="S17" s="220">
        <v>819.161348</v>
      </c>
      <c r="T17" s="220">
        <v>857.979565</v>
      </c>
      <c r="U17" s="220">
        <v>765.076998</v>
      </c>
      <c r="V17" s="220">
        <v>523.95877</v>
      </c>
      <c r="W17" s="220">
        <v>658.538742</v>
      </c>
      <c r="X17" s="44"/>
      <c r="Y17" s="44"/>
      <c r="Z17" s="44"/>
      <c r="AA17" s="1"/>
    </row>
    <row r="18" ht="25.5" customHeight="1">
      <c r="A18" s="1"/>
      <c r="B18" s="38" t="s">
        <v>346</v>
      </c>
      <c r="C18" s="165" t="s">
        <v>347</v>
      </c>
      <c r="D18" s="40"/>
      <c r="E18" s="39" t="s">
        <v>85</v>
      </c>
      <c r="F18" s="222">
        <v>397.254267</v>
      </c>
      <c r="G18" s="222">
        <v>429.119659</v>
      </c>
      <c r="H18" s="222">
        <v>440.76967</v>
      </c>
      <c r="I18" s="222">
        <v>464.450446</v>
      </c>
      <c r="J18" s="222">
        <v>460.067121</v>
      </c>
      <c r="K18" s="222">
        <v>398.915934</v>
      </c>
      <c r="L18" s="222">
        <v>516.457295</v>
      </c>
      <c r="M18" s="222">
        <v>580.253514</v>
      </c>
      <c r="N18" s="222">
        <v>587.590343</v>
      </c>
      <c r="O18" s="222">
        <v>549.689976</v>
      </c>
      <c r="P18" s="222">
        <v>523.846888</v>
      </c>
      <c r="Q18" s="222">
        <v>524.461333</v>
      </c>
      <c r="R18" s="222">
        <v>585.105393</v>
      </c>
      <c r="S18" s="222">
        <v>658.427422</v>
      </c>
      <c r="T18" s="222">
        <v>687.176127</v>
      </c>
      <c r="U18" s="222">
        <v>604.112645</v>
      </c>
      <c r="V18" s="222">
        <v>398.20374</v>
      </c>
      <c r="W18" s="222">
        <v>482.913992</v>
      </c>
      <c r="X18" s="44"/>
      <c r="Y18" s="44"/>
      <c r="Z18" s="44"/>
      <c r="AA18" s="1"/>
    </row>
    <row r="19" ht="15.75" customHeight="1">
      <c r="A19" s="1"/>
      <c r="B19" s="172" t="s">
        <v>348</v>
      </c>
      <c r="C19" s="69" t="s">
        <v>349</v>
      </c>
      <c r="D19" s="31"/>
      <c r="E19" s="30" t="s">
        <v>174</v>
      </c>
      <c r="F19" s="215">
        <v>199550.0</v>
      </c>
      <c r="G19" s="215">
        <v>207569.0</v>
      </c>
      <c r="H19" s="215">
        <v>217533.0</v>
      </c>
      <c r="I19" s="215">
        <v>232372.0</v>
      </c>
      <c r="J19" s="215">
        <v>223591.0</v>
      </c>
      <c r="K19" s="215">
        <v>214008.0</v>
      </c>
      <c r="L19" s="215">
        <v>233422.0</v>
      </c>
      <c r="M19" s="215">
        <v>274110.0</v>
      </c>
      <c r="N19" s="215">
        <v>293279.0</v>
      </c>
      <c r="O19" s="215">
        <v>343139.0</v>
      </c>
      <c r="P19" s="215">
        <v>331035.0</v>
      </c>
      <c r="Q19" s="215">
        <v>384567.0</v>
      </c>
      <c r="R19" s="215">
        <v>422309.0</v>
      </c>
      <c r="S19" s="215">
        <v>445960.0</v>
      </c>
      <c r="T19" s="215">
        <v>500544.0</v>
      </c>
      <c r="U19" s="215">
        <v>508441.0</v>
      </c>
      <c r="V19" s="215">
        <v>133940.0</v>
      </c>
      <c r="W19" s="215">
        <v>71484.0</v>
      </c>
      <c r="X19" s="48"/>
      <c r="Y19" s="48"/>
      <c r="Z19" s="48"/>
      <c r="AA19" s="1"/>
    </row>
    <row r="20" ht="15.75" customHeight="1">
      <c r="A20" s="1"/>
      <c r="B20" s="207" t="s">
        <v>90</v>
      </c>
      <c r="C20" s="208" t="s">
        <v>284</v>
      </c>
      <c r="D20" s="209"/>
      <c r="E20" s="210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54"/>
      <c r="X20" s="211"/>
      <c r="Y20" s="211"/>
      <c r="Z20" s="25"/>
      <c r="AA20" s="1"/>
    </row>
    <row r="21" ht="15.75" customHeight="1">
      <c r="A21" s="1"/>
      <c r="B21" s="38" t="s">
        <v>350</v>
      </c>
      <c r="C21" s="165" t="s">
        <v>351</v>
      </c>
      <c r="D21" s="40"/>
      <c r="E21" s="39" t="s">
        <v>174</v>
      </c>
      <c r="F21" s="213">
        <v>38.0</v>
      </c>
      <c r="G21" s="213">
        <v>40.0</v>
      </c>
      <c r="H21" s="213">
        <v>45.0</v>
      </c>
      <c r="I21" s="213">
        <v>48.0</v>
      </c>
      <c r="J21" s="213">
        <v>49.0</v>
      </c>
      <c r="K21" s="213">
        <v>49.0</v>
      </c>
      <c r="L21" s="213">
        <v>52.0</v>
      </c>
      <c r="M21" s="213">
        <v>54.0</v>
      </c>
      <c r="N21" s="213">
        <v>55.0</v>
      </c>
      <c r="O21" s="213">
        <v>56.0</v>
      </c>
      <c r="P21" s="213">
        <v>60.0</v>
      </c>
      <c r="Q21" s="213">
        <v>58.0</v>
      </c>
      <c r="R21" s="213">
        <v>49.0</v>
      </c>
      <c r="S21" s="213">
        <v>45.0</v>
      </c>
      <c r="T21" s="213">
        <v>40.0</v>
      </c>
      <c r="U21" s="213">
        <v>43.0</v>
      </c>
      <c r="V21" s="213">
        <v>43.0</v>
      </c>
      <c r="W21" s="213">
        <v>42.0</v>
      </c>
      <c r="X21" s="63" t="s">
        <v>35</v>
      </c>
      <c r="Y21" s="224" t="s">
        <v>324</v>
      </c>
      <c r="Z21" s="39"/>
      <c r="AA21" s="1"/>
    </row>
    <row r="22" ht="35.25" customHeight="1">
      <c r="A22" s="1"/>
      <c r="B22" s="172" t="s">
        <v>352</v>
      </c>
      <c r="C22" s="69" t="s">
        <v>353</v>
      </c>
      <c r="D22" s="31"/>
      <c r="E22" s="30" t="s">
        <v>354</v>
      </c>
      <c r="F22" s="215">
        <v>48.0</v>
      </c>
      <c r="G22" s="215">
        <v>48.0</v>
      </c>
      <c r="H22" s="215">
        <v>48.0</v>
      </c>
      <c r="I22" s="215">
        <v>48.0</v>
      </c>
      <c r="J22" s="215">
        <v>48.0</v>
      </c>
      <c r="K22" s="215">
        <v>48.0</v>
      </c>
      <c r="L22" s="215">
        <v>48.0</v>
      </c>
      <c r="M22" s="215">
        <v>48.0</v>
      </c>
      <c r="N22" s="215">
        <v>48.0</v>
      </c>
      <c r="O22" s="215">
        <v>48.0</v>
      </c>
      <c r="P22" s="215">
        <v>48.0</v>
      </c>
      <c r="Q22" s="215">
        <v>48.0</v>
      </c>
      <c r="R22" s="215">
        <v>48.0</v>
      </c>
      <c r="S22" s="215">
        <v>48.0</v>
      </c>
      <c r="T22" s="215">
        <v>48.0</v>
      </c>
      <c r="U22" s="215">
        <v>48.0</v>
      </c>
      <c r="V22" s="215">
        <v>48.0</v>
      </c>
      <c r="W22" s="215">
        <v>47.0</v>
      </c>
      <c r="X22" s="68" t="s">
        <v>208</v>
      </c>
      <c r="Y22" s="219" t="s">
        <v>113</v>
      </c>
      <c r="Z22" s="30"/>
      <c r="AA22" s="1"/>
    </row>
    <row r="23" ht="35.25" customHeight="1">
      <c r="A23" s="1"/>
      <c r="B23" s="38" t="s">
        <v>355</v>
      </c>
      <c r="C23" s="165" t="s">
        <v>356</v>
      </c>
      <c r="D23" s="40"/>
      <c r="E23" s="39" t="s">
        <v>85</v>
      </c>
      <c r="F23" s="222">
        <v>126.334038</v>
      </c>
      <c r="G23" s="222">
        <v>129.969479</v>
      </c>
      <c r="H23" s="222">
        <v>131.656609</v>
      </c>
      <c r="I23" s="222">
        <v>121.926352</v>
      </c>
      <c r="J23" s="222">
        <v>112.68</v>
      </c>
      <c r="K23" s="222">
        <v>104.17</v>
      </c>
      <c r="L23" s="222">
        <v>121.61</v>
      </c>
      <c r="M23" s="222">
        <v>133.69</v>
      </c>
      <c r="N23" s="222">
        <v>130.76</v>
      </c>
      <c r="O23" s="222">
        <v>120.18</v>
      </c>
      <c r="P23" s="222">
        <v>115.58</v>
      </c>
      <c r="Q23" s="222">
        <v>117.52</v>
      </c>
      <c r="R23" s="222">
        <v>122.26</v>
      </c>
      <c r="S23" s="222">
        <v>115.63</v>
      </c>
      <c r="T23" s="222">
        <v>94.87</v>
      </c>
      <c r="U23" s="222">
        <v>77.82</v>
      </c>
      <c r="V23" s="222">
        <f>32214457/1000000</f>
        <v>32.214457</v>
      </c>
      <c r="W23" s="222">
        <v>20.4764327</v>
      </c>
      <c r="X23" s="83" t="s">
        <v>35</v>
      </c>
      <c r="Y23" s="192" t="s">
        <v>324</v>
      </c>
      <c r="Z23" s="84"/>
      <c r="AA23" s="1"/>
    </row>
    <row r="24" ht="35.25" customHeight="1">
      <c r="A24" s="1"/>
      <c r="B24" s="172" t="s">
        <v>357</v>
      </c>
      <c r="C24" s="69" t="s">
        <v>358</v>
      </c>
      <c r="D24" s="31"/>
      <c r="E24" s="30" t="s">
        <v>359</v>
      </c>
      <c r="F24" s="215">
        <v>30998.28351632665</v>
      </c>
      <c r="G24" s="215">
        <v>34794.74728096859</v>
      </c>
      <c r="H24" s="215">
        <v>40537.17976673239</v>
      </c>
      <c r="I24" s="215">
        <v>27281.09258516328</v>
      </c>
      <c r="J24" s="215">
        <v>19070.89121630668</v>
      </c>
      <c r="K24" s="215">
        <v>22388.47179391416</v>
      </c>
      <c r="L24" s="215">
        <v>29309.036125000395</v>
      </c>
      <c r="M24" s="215">
        <v>35902.96395873039</v>
      </c>
      <c r="N24" s="215">
        <v>34634.435560573205</v>
      </c>
      <c r="O24" s="215">
        <v>23764.00499626109</v>
      </c>
      <c r="P24" s="215">
        <v>25336.92715528201</v>
      </c>
      <c r="Q24" s="215">
        <v>27220.539534801454</v>
      </c>
      <c r="R24" s="215">
        <v>31992.115560876868</v>
      </c>
      <c r="S24" s="215">
        <v>36022.84036652241</v>
      </c>
      <c r="T24" s="215">
        <v>34790.15550081485</v>
      </c>
      <c r="U24" s="215">
        <v>24231.68</v>
      </c>
      <c r="V24" s="215">
        <f t="shared" ref="V24:W24" si="2">V23*U24/U23</f>
        <v>10030.97421</v>
      </c>
      <c r="W24" s="215">
        <f t="shared" si="2"/>
        <v>6375.974874</v>
      </c>
      <c r="X24" s="48"/>
      <c r="Y24" s="193"/>
      <c r="Z24" s="48"/>
      <c r="AA24" s="1"/>
    </row>
    <row r="25" ht="29.25" customHeight="1">
      <c r="A25" s="1"/>
      <c r="B25" s="38" t="s">
        <v>360</v>
      </c>
      <c r="C25" s="165" t="s">
        <v>361</v>
      </c>
      <c r="D25" s="40"/>
      <c r="E25" s="39" t="s">
        <v>85</v>
      </c>
      <c r="F25" s="222">
        <v>490.0</v>
      </c>
      <c r="G25" s="222">
        <v>914.0</v>
      </c>
      <c r="H25" s="222">
        <v>744.0</v>
      </c>
      <c r="I25" s="222">
        <v>223.0</v>
      </c>
      <c r="J25" s="222">
        <v>241.0</v>
      </c>
      <c r="K25" s="222">
        <v>206.0</v>
      </c>
      <c r="L25" s="222">
        <v>265.0</v>
      </c>
      <c r="M25" s="222">
        <v>282.0</v>
      </c>
      <c r="N25" s="222">
        <v>230.53022661681698</v>
      </c>
      <c r="O25" s="222">
        <v>206.89527441805478</v>
      </c>
      <c r="P25" s="222">
        <v>357.7261134147342</v>
      </c>
      <c r="Q25" s="222">
        <v>206.5627165672156</v>
      </c>
      <c r="R25" s="222">
        <v>239.99350521297387</v>
      </c>
      <c r="S25" s="222">
        <v>253.6999475638916</v>
      </c>
      <c r="T25" s="222">
        <v>298.1207894110294</v>
      </c>
      <c r="U25" s="222">
        <v>250.88579908551233</v>
      </c>
      <c r="V25" s="222">
        <v>197.220312208853</v>
      </c>
      <c r="W25" s="255">
        <v>281.91291984760005</v>
      </c>
      <c r="X25" s="63" t="s">
        <v>35</v>
      </c>
      <c r="Y25" s="83" t="s">
        <v>113</v>
      </c>
      <c r="Z25" s="84"/>
      <c r="AA25" s="1"/>
    </row>
    <row r="26" ht="29.25" customHeight="1">
      <c r="A26" s="1"/>
      <c r="B26" s="172" t="s">
        <v>362</v>
      </c>
      <c r="C26" s="69" t="s">
        <v>363</v>
      </c>
      <c r="D26" s="31"/>
      <c r="E26" s="30" t="s">
        <v>85</v>
      </c>
      <c r="F26" s="220">
        <v>401.0</v>
      </c>
      <c r="G26" s="220">
        <v>444.0</v>
      </c>
      <c r="H26" s="220">
        <v>963.0</v>
      </c>
      <c r="I26" s="220">
        <v>462.0</v>
      </c>
      <c r="J26" s="220">
        <v>418.0</v>
      </c>
      <c r="K26" s="220">
        <v>397.0</v>
      </c>
      <c r="L26" s="220">
        <v>459.0</v>
      </c>
      <c r="M26" s="220">
        <v>443.0</v>
      </c>
      <c r="N26" s="220">
        <v>426.982</v>
      </c>
      <c r="O26" s="220">
        <v>397.0</v>
      </c>
      <c r="P26" s="220">
        <v>270.3542177414948</v>
      </c>
      <c r="Q26" s="220">
        <v>310.5526611136078</v>
      </c>
      <c r="R26" s="220">
        <v>269.3177933848992</v>
      </c>
      <c r="S26" s="220">
        <v>289.1537232458197</v>
      </c>
      <c r="T26" s="220">
        <v>335.7803444868216</v>
      </c>
      <c r="U26" s="220">
        <v>536.4508475945435</v>
      </c>
      <c r="V26" s="220">
        <v>313.79597266750505</v>
      </c>
      <c r="W26" s="255">
        <v>341.77098981124004</v>
      </c>
      <c r="X26" s="68" t="s">
        <v>35</v>
      </c>
      <c r="Y26" s="48"/>
      <c r="Z26" s="48"/>
      <c r="AA26" s="1"/>
    </row>
    <row r="27" ht="15.75" customHeight="1">
      <c r="A27" s="1"/>
      <c r="B27" s="207" t="s">
        <v>116</v>
      </c>
      <c r="C27" s="208" t="s">
        <v>364</v>
      </c>
      <c r="D27" s="209"/>
      <c r="E27" s="210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54"/>
      <c r="X27" s="211"/>
      <c r="Y27" s="211"/>
      <c r="Z27" s="25"/>
      <c r="AA27" s="1"/>
    </row>
    <row r="28" ht="15.75" customHeight="1">
      <c r="A28" s="1"/>
      <c r="B28" s="198" t="s">
        <v>365</v>
      </c>
      <c r="C28" s="165" t="s">
        <v>119</v>
      </c>
      <c r="D28" s="40"/>
      <c r="E28" s="39" t="s">
        <v>202</v>
      </c>
      <c r="F28" s="213">
        <v>5.0</v>
      </c>
      <c r="G28" s="213">
        <v>4.0</v>
      </c>
      <c r="H28" s="213">
        <v>7.0</v>
      </c>
      <c r="I28" s="213">
        <v>7.0</v>
      </c>
      <c r="J28" s="213">
        <v>5.0</v>
      </c>
      <c r="K28" s="213">
        <v>3.0</v>
      </c>
      <c r="L28" s="213">
        <v>6.0</v>
      </c>
      <c r="M28" s="213">
        <v>11.0</v>
      </c>
      <c r="N28" s="213">
        <v>7.0</v>
      </c>
      <c r="O28" s="213">
        <v>14.0</v>
      </c>
      <c r="P28" s="213">
        <v>4.0</v>
      </c>
      <c r="Q28" s="213">
        <v>5.0</v>
      </c>
      <c r="R28" s="213">
        <v>12.0</v>
      </c>
      <c r="S28" s="213">
        <v>9.0</v>
      </c>
      <c r="T28" s="213">
        <v>13.0</v>
      </c>
      <c r="U28" s="213">
        <v>8.0</v>
      </c>
      <c r="V28" s="213">
        <v>6.0</v>
      </c>
      <c r="W28" s="213">
        <v>3.0</v>
      </c>
      <c r="X28" s="83" t="s">
        <v>35</v>
      </c>
      <c r="Y28" s="192" t="s">
        <v>366</v>
      </c>
      <c r="Z28" s="84"/>
      <c r="AA28" s="1"/>
    </row>
    <row r="29" ht="15.75" customHeight="1">
      <c r="A29" s="1"/>
      <c r="B29" s="172" t="s">
        <v>367</v>
      </c>
      <c r="C29" s="69" t="s">
        <v>123</v>
      </c>
      <c r="D29" s="31"/>
      <c r="E29" s="30" t="s">
        <v>124</v>
      </c>
      <c r="F29" s="215">
        <v>2.0</v>
      </c>
      <c r="G29" s="215">
        <v>3.0</v>
      </c>
      <c r="H29" s="215">
        <v>2.0</v>
      </c>
      <c r="I29" s="215">
        <v>134.0</v>
      </c>
      <c r="J29" s="215">
        <v>0.0</v>
      </c>
      <c r="K29" s="215">
        <v>13.0</v>
      </c>
      <c r="L29" s="215">
        <v>2.0</v>
      </c>
      <c r="M29" s="215">
        <v>4.0</v>
      </c>
      <c r="N29" s="215">
        <v>6.0</v>
      </c>
      <c r="O29" s="215">
        <v>16.0</v>
      </c>
      <c r="P29" s="215">
        <v>8.0</v>
      </c>
      <c r="Q29" s="215">
        <v>2.0</v>
      </c>
      <c r="R29" s="215">
        <v>5.0</v>
      </c>
      <c r="S29" s="215">
        <v>2.0</v>
      </c>
      <c r="T29" s="215">
        <v>7.0</v>
      </c>
      <c r="U29" s="215">
        <v>1.0</v>
      </c>
      <c r="V29" s="215">
        <v>2.0</v>
      </c>
      <c r="W29" s="215">
        <v>2.0</v>
      </c>
      <c r="X29" s="44"/>
      <c r="Y29" s="216"/>
      <c r="Z29" s="44"/>
      <c r="AA29" s="1"/>
    </row>
    <row r="30" ht="15.75" customHeight="1">
      <c r="A30" s="1"/>
      <c r="B30" s="198" t="s">
        <v>368</v>
      </c>
      <c r="C30" s="165" t="s">
        <v>126</v>
      </c>
      <c r="D30" s="40"/>
      <c r="E30" s="39" t="s">
        <v>124</v>
      </c>
      <c r="F30" s="213">
        <v>1.0</v>
      </c>
      <c r="G30" s="213">
        <v>3.0</v>
      </c>
      <c r="H30" s="213">
        <v>0.0</v>
      </c>
      <c r="I30" s="213">
        <v>90.0</v>
      </c>
      <c r="J30" s="213">
        <v>0.0</v>
      </c>
      <c r="K30" s="213">
        <v>1.0</v>
      </c>
      <c r="L30" s="213">
        <v>0.0</v>
      </c>
      <c r="M30" s="213">
        <v>2.0</v>
      </c>
      <c r="N30" s="213">
        <v>1.0</v>
      </c>
      <c r="O30" s="213">
        <v>1.0</v>
      </c>
      <c r="P30" s="213">
        <v>1.0</v>
      </c>
      <c r="Q30" s="213">
        <v>3.0</v>
      </c>
      <c r="R30" s="213">
        <v>16.0</v>
      </c>
      <c r="S30" s="213">
        <v>8.0</v>
      </c>
      <c r="T30" s="213">
        <v>9.0</v>
      </c>
      <c r="U30" s="213">
        <v>2.0</v>
      </c>
      <c r="V30" s="213">
        <v>0.0</v>
      </c>
      <c r="W30" s="213">
        <v>2.0</v>
      </c>
      <c r="X30" s="48"/>
      <c r="Y30" s="193"/>
      <c r="Z30" s="48"/>
      <c r="AA30" s="1"/>
    </row>
    <row r="31" ht="15.75" customHeight="1">
      <c r="A31" s="1"/>
      <c r="B31" s="207" t="s">
        <v>127</v>
      </c>
      <c r="C31" s="208" t="s">
        <v>128</v>
      </c>
      <c r="D31" s="209"/>
      <c r="E31" s="210"/>
      <c r="F31" s="217"/>
      <c r="G31" s="217"/>
      <c r="H31" s="217"/>
      <c r="I31" s="217"/>
      <c r="J31" s="217"/>
      <c r="K31" s="217"/>
      <c r="L31" s="217"/>
      <c r="M31" s="217"/>
      <c r="N31" s="225"/>
      <c r="O31" s="226"/>
      <c r="P31" s="226"/>
      <c r="Q31" s="226"/>
      <c r="R31" s="226"/>
      <c r="S31" s="226"/>
      <c r="T31" s="226"/>
      <c r="U31" s="226"/>
      <c r="V31" s="226"/>
      <c r="W31" s="254"/>
      <c r="X31" s="227"/>
      <c r="Y31" s="211"/>
      <c r="Z31" s="25"/>
      <c r="AA31" s="1"/>
    </row>
    <row r="32" ht="15.75" customHeight="1">
      <c r="A32" s="1"/>
      <c r="B32" s="172" t="s">
        <v>369</v>
      </c>
      <c r="C32" s="69" t="s">
        <v>130</v>
      </c>
      <c r="D32" s="31"/>
      <c r="E32" s="30" t="s">
        <v>131</v>
      </c>
      <c r="F32" s="228">
        <v>0.8487</v>
      </c>
      <c r="G32" s="228">
        <v>0.6225</v>
      </c>
      <c r="H32" s="228">
        <v>0.7827</v>
      </c>
      <c r="I32" s="228">
        <v>0.8945</v>
      </c>
      <c r="J32" s="228">
        <v>0.9099</v>
      </c>
      <c r="K32" s="228">
        <v>0.9214</v>
      </c>
      <c r="L32" s="228">
        <v>0.9823</v>
      </c>
      <c r="M32" s="228">
        <v>1.0718</v>
      </c>
      <c r="N32" s="228">
        <v>1.2641</v>
      </c>
      <c r="O32" s="228">
        <v>1.3536</v>
      </c>
      <c r="P32" s="228">
        <v>1.67243</v>
      </c>
      <c r="Q32" s="228">
        <v>1.99128</v>
      </c>
      <c r="R32" s="228">
        <v>2.31012</v>
      </c>
      <c r="S32" s="228">
        <v>2.62895</v>
      </c>
      <c r="T32" s="228">
        <v>2.63656</v>
      </c>
      <c r="U32" s="256">
        <v>2.48262</v>
      </c>
      <c r="V32" s="228"/>
      <c r="W32" s="228"/>
      <c r="X32" s="68" t="s">
        <v>208</v>
      </c>
      <c r="Y32" s="68" t="s">
        <v>132</v>
      </c>
      <c r="Z32" s="76" t="s">
        <v>133</v>
      </c>
      <c r="AA32" s="229" t="s">
        <v>382</v>
      </c>
    </row>
    <row r="33" ht="30.0" customHeight="1">
      <c r="A33" s="1"/>
      <c r="B33" s="198" t="s">
        <v>370</v>
      </c>
      <c r="C33" s="165" t="s">
        <v>135</v>
      </c>
      <c r="D33" s="40"/>
      <c r="E33" s="39" t="s">
        <v>136</v>
      </c>
      <c r="F33" s="230">
        <v>0.0136940910134428</v>
      </c>
      <c r="G33" s="230">
        <v>0.00997307797639663</v>
      </c>
      <c r="H33" s="230">
        <v>0.0124576835473027</v>
      </c>
      <c r="I33" s="230">
        <v>0.0141897981395327</v>
      </c>
      <c r="J33" s="230">
        <v>0.0143540601924003</v>
      </c>
      <c r="K33" s="230">
        <v>0.014504511620941</v>
      </c>
      <c r="L33" s="230">
        <v>0.0153776870621741</v>
      </c>
      <c r="M33" s="230">
        <v>0.0167270030590065</v>
      </c>
      <c r="N33" s="230">
        <v>0.0196116167606794</v>
      </c>
      <c r="O33" s="230">
        <v>0.0208934322431132</v>
      </c>
      <c r="P33" s="230">
        <v>0.0256804190900426</v>
      </c>
      <c r="Q33" s="230">
        <v>0.0302952582735884</v>
      </c>
      <c r="R33" s="230">
        <v>0.0350381569976741</v>
      </c>
      <c r="S33" s="230">
        <v>0.0397191336990957</v>
      </c>
      <c r="T33" s="230">
        <v>0.0396988712270951</v>
      </c>
      <c r="U33" s="256">
        <v>0.0372995751810031</v>
      </c>
      <c r="V33" s="230"/>
      <c r="W33" s="230"/>
      <c r="X33" s="83" t="s">
        <v>35</v>
      </c>
      <c r="Y33" s="83" t="s">
        <v>86</v>
      </c>
      <c r="Z33" s="44"/>
      <c r="AA33" s="1"/>
    </row>
    <row r="34" ht="30.0" customHeight="1">
      <c r="A34" s="1"/>
      <c r="B34" s="172" t="s">
        <v>371</v>
      </c>
      <c r="C34" s="69" t="s">
        <v>138</v>
      </c>
      <c r="D34" s="31"/>
      <c r="E34" s="30" t="s">
        <v>139</v>
      </c>
      <c r="F34" s="231">
        <v>1.52574996957731E-6</v>
      </c>
      <c r="G34" s="231">
        <v>1.07281227408682E-6</v>
      </c>
      <c r="H34" s="231">
        <v>1.72431833077901E-6</v>
      </c>
      <c r="I34" s="231">
        <v>1.67400931693743E-6</v>
      </c>
      <c r="J34" s="231">
        <v>1.77880746448754E-6</v>
      </c>
      <c r="K34" s="231">
        <v>1.52255243461005E-6</v>
      </c>
      <c r="L34" s="231">
        <v>1.55568381422178E-6</v>
      </c>
      <c r="M34" s="231">
        <v>1.37047147651289E-6</v>
      </c>
      <c r="N34" s="231">
        <v>1.4747214564711E-6</v>
      </c>
      <c r="O34" s="231">
        <v>1.40117855932893E-6</v>
      </c>
      <c r="P34" s="231">
        <v>1.25608652767367E-6</v>
      </c>
      <c r="Q34" s="231">
        <v>1.05770139319995E-6</v>
      </c>
      <c r="R34" s="231">
        <v>9.95271671267959E-7</v>
      </c>
      <c r="S34" s="231">
        <v>1.05474569761602E-6</v>
      </c>
      <c r="T34" s="231">
        <v>1.01354232319372E-6</v>
      </c>
      <c r="U34" s="257">
        <v>1.04625596864704E-6</v>
      </c>
      <c r="V34" s="231"/>
      <c r="W34" s="231"/>
      <c r="X34" s="44"/>
      <c r="Y34" s="44"/>
      <c r="Z34" s="44"/>
      <c r="AA34" s="1"/>
    </row>
    <row r="35" ht="30.0" customHeight="1">
      <c r="A35" s="1"/>
      <c r="B35" s="198" t="s">
        <v>372</v>
      </c>
      <c r="C35" s="165" t="s">
        <v>141</v>
      </c>
      <c r="D35" s="40"/>
      <c r="E35" s="39" t="s">
        <v>142</v>
      </c>
      <c r="F35" s="232">
        <v>2.73789353385646E-5</v>
      </c>
      <c r="G35" s="232">
        <v>1.78906314500087E-5</v>
      </c>
      <c r="H35" s="232">
        <v>1.93082006322092E-5</v>
      </c>
      <c r="I35" s="232">
        <v>3.27882762469151E-5</v>
      </c>
      <c r="J35" s="232">
        <v>4.77114566739275E-5</v>
      </c>
      <c r="K35" s="232">
        <v>4.11551091330166E-5</v>
      </c>
      <c r="L35" s="232">
        <v>3.35152611573639E-5</v>
      </c>
      <c r="M35" s="232">
        <v>2.98526885198673E-5</v>
      </c>
      <c r="N35" s="232">
        <v>3.64983571852695E-5</v>
      </c>
      <c r="O35" s="232">
        <v>5.69600957503993E-5</v>
      </c>
      <c r="P35" s="232">
        <v>6.60076097527615E-5</v>
      </c>
      <c r="Q35" s="232">
        <v>7.31535830674535E-5</v>
      </c>
      <c r="R35" s="232">
        <v>7.22090414934935E-5</v>
      </c>
      <c r="S35" s="232">
        <v>7.2980086335535E-5</v>
      </c>
      <c r="T35" s="232">
        <v>7.57846569538399E-5</v>
      </c>
      <c r="U35" s="257">
        <v>1.02453482383392E-4</v>
      </c>
      <c r="V35" s="232"/>
      <c r="W35" s="232"/>
      <c r="X35" s="48"/>
      <c r="Y35" s="48"/>
      <c r="Z35" s="48"/>
      <c r="AA35" s="1"/>
    </row>
    <row r="36" ht="15.75" customHeight="1">
      <c r="A36" s="1"/>
      <c r="B36" s="9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"/>
      <c r="Z36" s="2"/>
      <c r="AA36" s="1"/>
    </row>
    <row r="37" ht="15.75" customHeight="1">
      <c r="A37" s="1"/>
      <c r="B37" s="94" t="s">
        <v>143</v>
      </c>
      <c r="C37" s="240">
        <v>44890.0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"/>
      <c r="Z37" s="2"/>
      <c r="AA37" s="1"/>
    </row>
    <row r="38" ht="15.75" customHeight="1">
      <c r="A38" s="1"/>
      <c r="B38" s="93"/>
      <c r="C38" s="1"/>
      <c r="D38" s="98" t="s">
        <v>144</v>
      </c>
      <c r="E38" s="99" t="s">
        <v>145</v>
      </c>
      <c r="F38" s="100" t="s">
        <v>146</v>
      </c>
      <c r="G38" s="101"/>
      <c r="H38" s="101"/>
      <c r="I38" s="101"/>
      <c r="J38" s="101"/>
      <c r="K38" s="101"/>
      <c r="L38" s="101"/>
      <c r="M38" s="101"/>
      <c r="N38" s="101"/>
      <c r="O38" s="102"/>
      <c r="P38" s="2"/>
      <c r="Q38" s="2"/>
      <c r="R38" s="2"/>
      <c r="S38" s="2"/>
      <c r="T38" s="2"/>
      <c r="U38" s="2"/>
      <c r="V38" s="2"/>
      <c r="W38" s="2"/>
      <c r="X38" s="2"/>
      <c r="Y38" s="1"/>
      <c r="Z38" s="2"/>
      <c r="AA38" s="1"/>
    </row>
    <row r="39" ht="15.75" customHeight="1">
      <c r="A39" s="1"/>
      <c r="B39" s="97"/>
      <c r="C39" s="1"/>
      <c r="D39" s="103" t="s">
        <v>147</v>
      </c>
      <c r="E39" s="104" t="s">
        <v>400</v>
      </c>
      <c r="F39" s="105" t="s">
        <v>149</v>
      </c>
      <c r="G39" s="106"/>
      <c r="H39" s="106"/>
      <c r="I39" s="106"/>
      <c r="J39" s="106"/>
      <c r="K39" s="106"/>
      <c r="L39" s="106"/>
      <c r="M39" s="106"/>
      <c r="N39" s="106"/>
      <c r="O39" s="107"/>
      <c r="P39" s="2"/>
      <c r="Q39" s="241"/>
      <c r="R39" s="241"/>
      <c r="S39" s="241"/>
      <c r="T39" s="241"/>
      <c r="U39" s="241"/>
      <c r="V39" s="2"/>
      <c r="W39" s="2"/>
      <c r="X39" s="2"/>
      <c r="Y39" s="1"/>
      <c r="Z39" s="2"/>
      <c r="AA39" s="1"/>
    </row>
    <row r="40" ht="15.75" customHeight="1">
      <c r="A40" s="1"/>
      <c r="B40" s="1"/>
      <c r="C40" s="1"/>
      <c r="D40" s="108" t="s">
        <v>67</v>
      </c>
      <c r="E40" s="109" t="s">
        <v>401</v>
      </c>
      <c r="F40" s="110" t="s">
        <v>151</v>
      </c>
      <c r="G40" s="101"/>
      <c r="H40" s="101"/>
      <c r="I40" s="101"/>
      <c r="J40" s="101"/>
      <c r="K40" s="101"/>
      <c r="L40" s="101"/>
      <c r="M40" s="101"/>
      <c r="N40" s="101"/>
      <c r="O40" s="102"/>
      <c r="P40" s="2"/>
      <c r="Q40" s="2"/>
      <c r="R40" s="2"/>
      <c r="S40" s="2"/>
      <c r="T40" s="2"/>
      <c r="U40" s="2"/>
      <c r="V40" s="2"/>
      <c r="W40" s="2"/>
      <c r="X40" s="2"/>
      <c r="Y40" s="1"/>
      <c r="Z40" s="2"/>
      <c r="AA40" s="1"/>
    </row>
    <row r="41" ht="15.75" customHeight="1">
      <c r="A41" s="1"/>
      <c r="B41" s="1"/>
      <c r="C41" s="1"/>
      <c r="D41" s="111" t="s">
        <v>152</v>
      </c>
      <c r="E41" s="112" t="s">
        <v>402</v>
      </c>
      <c r="F41" s="113" t="s">
        <v>376</v>
      </c>
      <c r="G41" s="114"/>
      <c r="H41" s="114"/>
      <c r="I41" s="114"/>
      <c r="J41" s="114"/>
      <c r="K41" s="114"/>
      <c r="L41" s="114"/>
      <c r="M41" s="114"/>
      <c r="N41" s="114"/>
      <c r="O41" s="115"/>
      <c r="P41" s="2"/>
      <c r="Q41" s="2"/>
      <c r="R41" s="2"/>
      <c r="S41" s="2"/>
      <c r="T41" s="2"/>
      <c r="U41" s="2"/>
      <c r="V41" s="2"/>
      <c r="W41" s="2"/>
      <c r="X41" s="2"/>
      <c r="Y41" s="1"/>
      <c r="Z41" s="2"/>
      <c r="AA41" s="1"/>
    </row>
    <row r="42" ht="15.75" customHeight="1">
      <c r="A42" s="1"/>
      <c r="B42" s="1"/>
      <c r="C42" s="1"/>
      <c r="D42" s="108" t="s">
        <v>155</v>
      </c>
      <c r="E42" s="116" t="s">
        <v>403</v>
      </c>
      <c r="F42" s="110" t="s">
        <v>157</v>
      </c>
      <c r="G42" s="101"/>
      <c r="H42" s="101"/>
      <c r="I42" s="101"/>
      <c r="J42" s="101"/>
      <c r="K42" s="101"/>
      <c r="L42" s="101"/>
      <c r="M42" s="101"/>
      <c r="N42" s="101"/>
      <c r="O42" s="102"/>
      <c r="P42" s="2"/>
      <c r="Q42" s="2"/>
      <c r="R42" s="2"/>
      <c r="S42" s="2"/>
      <c r="T42" s="2"/>
      <c r="U42" s="2"/>
      <c r="V42" s="2"/>
      <c r="W42" s="2"/>
      <c r="X42" s="2"/>
      <c r="Y42" s="1"/>
      <c r="Z42" s="2"/>
      <c r="AA42" s="1"/>
    </row>
    <row r="43" ht="15.75" customHeight="1">
      <c r="A43" s="1"/>
      <c r="B43" s="1"/>
      <c r="C43" s="1"/>
      <c r="D43" s="111" t="s">
        <v>74</v>
      </c>
      <c r="E43" s="112" t="s">
        <v>404</v>
      </c>
      <c r="F43" s="117" t="s">
        <v>159</v>
      </c>
      <c r="G43" s="101"/>
      <c r="H43" s="101"/>
      <c r="I43" s="101"/>
      <c r="J43" s="101"/>
      <c r="K43" s="101"/>
      <c r="L43" s="101"/>
      <c r="M43" s="101"/>
      <c r="N43" s="101"/>
      <c r="O43" s="102"/>
      <c r="P43" s="2"/>
      <c r="Q43" s="2"/>
      <c r="R43" s="2"/>
      <c r="S43" s="2"/>
      <c r="T43" s="2"/>
      <c r="U43" s="2"/>
      <c r="V43" s="2"/>
      <c r="W43" s="2"/>
      <c r="X43" s="2"/>
      <c r="Y43" s="1"/>
      <c r="Z43" s="2"/>
      <c r="AA43" s="1"/>
    </row>
    <row r="44" ht="15.75" customHeight="1">
      <c r="A44" s="1"/>
      <c r="B44" s="233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1"/>
      <c r="B45" s="93"/>
      <c r="C45" s="97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9"/>
      <c r="B46" s="234"/>
      <c r="C46" s="235"/>
      <c r="D46" s="235"/>
      <c r="E46" s="235"/>
      <c r="F46" s="235"/>
      <c r="G46" s="235"/>
      <c r="H46" s="235"/>
      <c r="I46" s="235"/>
      <c r="J46" s="235"/>
      <c r="K46" s="235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5.75" customHeight="1">
      <c r="A47" s="9"/>
      <c r="B47" s="149"/>
      <c r="C47" s="9"/>
      <c r="D47" s="119"/>
      <c r="E47" s="11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5.75" customHeight="1">
      <c r="A48" s="9"/>
      <c r="B48" s="149"/>
      <c r="C48" s="9"/>
      <c r="D48" s="119"/>
      <c r="E48" s="11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5.75" customHeight="1">
      <c r="A49" s="9"/>
      <c r="B49" s="149"/>
      <c r="C49" s="9"/>
      <c r="D49" s="119"/>
      <c r="E49" s="11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5.75" customHeight="1">
      <c r="A50" s="9"/>
      <c r="B50" s="149"/>
      <c r="C50" s="9"/>
      <c r="D50" s="119"/>
      <c r="E50" s="11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5.75" customHeight="1">
      <c r="A51" s="9"/>
      <c r="B51" s="149"/>
      <c r="C51" s="9"/>
      <c r="D51" s="119"/>
      <c r="E51" s="11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5.75" customHeight="1">
      <c r="A52" s="9"/>
      <c r="B52" s="149"/>
      <c r="C52" s="9"/>
      <c r="D52" s="119"/>
      <c r="E52" s="11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15.75" customHeight="1">
      <c r="A53" s="9"/>
      <c r="B53" s="149"/>
      <c r="C53" s="9"/>
      <c r="D53" s="119"/>
      <c r="E53" s="11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15.75" customHeight="1">
      <c r="A54" s="9"/>
      <c r="B54" s="149"/>
      <c r="C54" s="9"/>
      <c r="D54" s="119"/>
      <c r="E54" s="11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15.75" customHeight="1">
      <c r="A55" s="9"/>
      <c r="B55" s="149"/>
      <c r="C55" s="9"/>
      <c r="D55" s="119"/>
      <c r="E55" s="11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5.75" customHeight="1">
      <c r="A56" s="9"/>
      <c r="B56" s="149"/>
      <c r="C56" s="9"/>
      <c r="D56" s="119"/>
      <c r="E56" s="11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5.75" customHeight="1">
      <c r="A57" s="9"/>
      <c r="B57" s="149"/>
      <c r="C57" s="9"/>
      <c r="D57" s="119"/>
      <c r="E57" s="11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5.75" customHeight="1">
      <c r="A58" s="9"/>
      <c r="B58" s="149"/>
      <c r="C58" s="9"/>
      <c r="D58" s="119"/>
      <c r="E58" s="11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5.75" customHeight="1">
      <c r="A59" s="9"/>
      <c r="B59" s="149"/>
      <c r="C59" s="9"/>
      <c r="D59" s="119"/>
      <c r="E59" s="11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5.75" customHeight="1">
      <c r="A60" s="9"/>
      <c r="B60" s="149"/>
      <c r="C60" s="9"/>
      <c r="D60" s="119"/>
      <c r="E60" s="11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5.75" customHeight="1">
      <c r="A61" s="9"/>
      <c r="B61" s="149"/>
      <c r="C61" s="9"/>
      <c r="D61" s="119"/>
      <c r="E61" s="11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5.75" customHeight="1">
      <c r="A62" s="9"/>
      <c r="B62" s="149"/>
      <c r="C62" s="9"/>
      <c r="D62" s="119"/>
      <c r="E62" s="11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5.75" customHeight="1">
      <c r="A63" s="9"/>
      <c r="B63" s="149"/>
      <c r="C63" s="9"/>
      <c r="D63" s="119"/>
      <c r="E63" s="11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5.75" customHeight="1">
      <c r="A64" s="9"/>
      <c r="B64" s="149"/>
      <c r="C64" s="9"/>
      <c r="D64" s="119"/>
      <c r="E64" s="11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5.75" customHeight="1">
      <c r="A65" s="9"/>
      <c r="B65" s="149"/>
      <c r="C65" s="9"/>
      <c r="D65" s="119"/>
      <c r="E65" s="11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5.75" customHeight="1">
      <c r="A66" s="9"/>
      <c r="B66" s="149"/>
      <c r="C66" s="9"/>
      <c r="D66" s="119"/>
      <c r="E66" s="11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5.75" customHeight="1">
      <c r="A67" s="9"/>
      <c r="B67" s="149"/>
      <c r="C67" s="9"/>
      <c r="D67" s="119"/>
      <c r="E67" s="11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5.75" customHeight="1">
      <c r="A68" s="9"/>
      <c r="B68" s="149"/>
      <c r="C68" s="9"/>
      <c r="D68" s="119"/>
      <c r="E68" s="11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5.75" customHeight="1">
      <c r="A69" s="9"/>
      <c r="B69" s="149"/>
      <c r="C69" s="9"/>
      <c r="D69" s="119"/>
      <c r="E69" s="11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5.75" customHeight="1">
      <c r="A70" s="9"/>
      <c r="B70" s="149"/>
      <c r="C70" s="9"/>
      <c r="D70" s="119"/>
      <c r="E70" s="11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5.75" customHeight="1">
      <c r="A71" s="9"/>
      <c r="B71" s="149"/>
      <c r="C71" s="9"/>
      <c r="D71" s="119"/>
      <c r="E71" s="11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5.75" customHeight="1">
      <c r="A72" s="9"/>
      <c r="B72" s="149"/>
      <c r="C72" s="9"/>
      <c r="D72" s="119"/>
      <c r="E72" s="11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5.75" customHeight="1">
      <c r="A73" s="9"/>
      <c r="B73" s="149"/>
      <c r="C73" s="9"/>
      <c r="D73" s="119"/>
      <c r="E73" s="11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5.75" customHeight="1">
      <c r="A74" s="9"/>
      <c r="B74" s="149"/>
      <c r="C74" s="9"/>
      <c r="D74" s="119"/>
      <c r="E74" s="11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5.75" customHeight="1">
      <c r="A75" s="9"/>
      <c r="B75" s="149"/>
      <c r="C75" s="9"/>
      <c r="D75" s="119"/>
      <c r="E75" s="11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5.75" customHeight="1">
      <c r="A76" s="9"/>
      <c r="B76" s="149"/>
      <c r="C76" s="9"/>
      <c r="D76" s="119"/>
      <c r="E76" s="11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5.75" customHeight="1">
      <c r="A77" s="9"/>
      <c r="B77" s="149"/>
      <c r="C77" s="9"/>
      <c r="D77" s="119"/>
      <c r="E77" s="11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5.75" customHeight="1">
      <c r="A78" s="9"/>
      <c r="B78" s="149"/>
      <c r="C78" s="9"/>
      <c r="D78" s="119"/>
      <c r="E78" s="11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5.75" customHeight="1">
      <c r="A79" s="9"/>
      <c r="B79" s="149"/>
      <c r="C79" s="9"/>
      <c r="D79" s="119"/>
      <c r="E79" s="11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5.75" customHeight="1">
      <c r="A80" s="9"/>
      <c r="B80" s="149"/>
      <c r="C80" s="9"/>
      <c r="D80" s="119"/>
      <c r="E80" s="11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5.75" customHeight="1">
      <c r="A81" s="9"/>
      <c r="B81" s="149"/>
      <c r="C81" s="9"/>
      <c r="D81" s="119"/>
      <c r="E81" s="11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5.75" customHeight="1">
      <c r="A82" s="9"/>
      <c r="B82" s="149"/>
      <c r="C82" s="9"/>
      <c r="D82" s="119"/>
      <c r="E82" s="11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5.75" customHeight="1">
      <c r="A83" s="9"/>
      <c r="B83" s="149"/>
      <c r="C83" s="9"/>
      <c r="D83" s="119"/>
      <c r="E83" s="11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5.75" customHeight="1">
      <c r="A84" s="9"/>
      <c r="B84" s="149"/>
      <c r="C84" s="9"/>
      <c r="D84" s="119"/>
      <c r="E84" s="11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5.75" customHeight="1">
      <c r="A85" s="9"/>
      <c r="B85" s="149"/>
      <c r="C85" s="9"/>
      <c r="D85" s="119"/>
      <c r="E85" s="11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5.75" customHeight="1">
      <c r="A86" s="9"/>
      <c r="B86" s="149"/>
      <c r="C86" s="9"/>
      <c r="D86" s="119"/>
      <c r="E86" s="11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5.75" customHeight="1">
      <c r="A87" s="9"/>
      <c r="B87" s="149"/>
      <c r="C87" s="9"/>
      <c r="D87" s="119"/>
      <c r="E87" s="11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5.75" customHeight="1">
      <c r="A88" s="9"/>
      <c r="B88" s="149"/>
      <c r="C88" s="9"/>
      <c r="D88" s="119"/>
      <c r="E88" s="11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5.75" customHeight="1">
      <c r="A89" s="9"/>
      <c r="B89" s="149"/>
      <c r="C89" s="9"/>
      <c r="D89" s="119"/>
      <c r="E89" s="11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5.75" customHeight="1">
      <c r="A90" s="9"/>
      <c r="B90" s="149"/>
      <c r="C90" s="9"/>
      <c r="D90" s="119"/>
      <c r="E90" s="11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5.75" customHeight="1">
      <c r="A91" s="9"/>
      <c r="B91" s="149"/>
      <c r="C91" s="9"/>
      <c r="D91" s="119"/>
      <c r="E91" s="11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5.75" customHeight="1">
      <c r="A92" s="9"/>
      <c r="B92" s="149"/>
      <c r="C92" s="9"/>
      <c r="D92" s="119"/>
      <c r="E92" s="11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5.75" customHeight="1">
      <c r="A93" s="9"/>
      <c r="B93" s="149"/>
      <c r="C93" s="9"/>
      <c r="D93" s="119"/>
      <c r="E93" s="11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5.75" customHeight="1">
      <c r="A94" s="9"/>
      <c r="B94" s="149"/>
      <c r="C94" s="9"/>
      <c r="D94" s="119"/>
      <c r="E94" s="11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5.75" customHeight="1">
      <c r="A95" s="9"/>
      <c r="B95" s="149"/>
      <c r="C95" s="9"/>
      <c r="D95" s="119"/>
      <c r="E95" s="11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5.75" customHeight="1">
      <c r="A96" s="9"/>
      <c r="B96" s="149"/>
      <c r="C96" s="9"/>
      <c r="D96" s="119"/>
      <c r="E96" s="11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5.75" customHeight="1">
      <c r="A97" s="9"/>
      <c r="B97" s="149"/>
      <c r="C97" s="9"/>
      <c r="D97" s="119"/>
      <c r="E97" s="11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5.75" customHeight="1">
      <c r="A98" s="9"/>
      <c r="B98" s="149"/>
      <c r="C98" s="9"/>
      <c r="D98" s="119"/>
      <c r="E98" s="11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5.75" customHeight="1">
      <c r="A99" s="9"/>
      <c r="B99" s="149"/>
      <c r="C99" s="9"/>
      <c r="D99" s="119"/>
      <c r="E99" s="11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5.75" customHeight="1">
      <c r="A100" s="9"/>
      <c r="B100" s="149"/>
      <c r="C100" s="9"/>
      <c r="D100" s="119"/>
      <c r="E100" s="11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5.75" customHeight="1">
      <c r="A101" s="9"/>
      <c r="B101" s="149"/>
      <c r="C101" s="9"/>
      <c r="D101" s="119"/>
      <c r="E101" s="11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5.75" customHeight="1">
      <c r="A102" s="9"/>
      <c r="B102" s="149"/>
      <c r="C102" s="9"/>
      <c r="D102" s="119"/>
      <c r="E102" s="11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5.75" customHeight="1">
      <c r="A103" s="9"/>
      <c r="B103" s="149"/>
      <c r="C103" s="9"/>
      <c r="D103" s="119"/>
      <c r="E103" s="11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5.75" customHeight="1">
      <c r="A104" s="9"/>
      <c r="B104" s="151"/>
      <c r="C104" s="9"/>
      <c r="D104" s="119"/>
      <c r="E104" s="11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5.75" customHeight="1">
      <c r="A105" s="9"/>
      <c r="B105" s="151"/>
      <c r="C105" s="9"/>
      <c r="D105" s="119"/>
      <c r="E105" s="11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5.75" customHeight="1">
      <c r="A106" s="9"/>
      <c r="B106" s="151"/>
      <c r="C106" s="9"/>
      <c r="D106" s="119"/>
      <c r="E106" s="11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5.75" customHeight="1">
      <c r="A107" s="9"/>
      <c r="B107" s="151"/>
      <c r="C107" s="9"/>
      <c r="D107" s="119"/>
      <c r="E107" s="11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5.75" customHeight="1">
      <c r="A108" s="9"/>
      <c r="B108" s="151"/>
      <c r="C108" s="9"/>
      <c r="D108" s="119"/>
      <c r="E108" s="11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5.75" customHeight="1">
      <c r="A109" s="9"/>
      <c r="B109" s="151"/>
      <c r="C109" s="9"/>
      <c r="D109" s="119"/>
      <c r="E109" s="11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5.75" customHeight="1">
      <c r="A110" s="9"/>
      <c r="B110" s="151"/>
      <c r="C110" s="9"/>
      <c r="D110" s="119"/>
      <c r="E110" s="11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5.75" customHeight="1">
      <c r="A111" s="9"/>
      <c r="B111" s="151"/>
      <c r="C111" s="9"/>
      <c r="D111" s="119"/>
      <c r="E111" s="11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5.75" customHeight="1">
      <c r="A112" s="9"/>
      <c r="B112" s="151"/>
      <c r="C112" s="9"/>
      <c r="D112" s="119"/>
      <c r="E112" s="11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5.75" customHeight="1">
      <c r="A113" s="9"/>
      <c r="B113" s="151"/>
      <c r="C113" s="9"/>
      <c r="D113" s="119"/>
      <c r="E113" s="11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5.75" customHeight="1">
      <c r="A114" s="9"/>
      <c r="B114" s="151"/>
      <c r="C114" s="9"/>
      <c r="D114" s="119"/>
      <c r="E114" s="11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5.75" customHeight="1">
      <c r="A115" s="9"/>
      <c r="B115" s="151"/>
      <c r="C115" s="9"/>
      <c r="D115" s="119"/>
      <c r="E115" s="11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5.75" customHeight="1">
      <c r="A116" s="9"/>
      <c r="B116" s="151"/>
      <c r="C116" s="9"/>
      <c r="D116" s="119"/>
      <c r="E116" s="11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5.75" customHeight="1">
      <c r="A117" s="9"/>
      <c r="B117" s="151"/>
      <c r="C117" s="9"/>
      <c r="D117" s="119"/>
      <c r="E117" s="11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5.75" customHeight="1">
      <c r="A118" s="9"/>
      <c r="B118" s="151"/>
      <c r="C118" s="9"/>
      <c r="D118" s="119"/>
      <c r="E118" s="11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5.75" customHeight="1">
      <c r="A119" s="9"/>
      <c r="B119" s="151"/>
      <c r="C119" s="9"/>
      <c r="D119" s="119"/>
      <c r="E119" s="11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5.75" customHeight="1">
      <c r="A120" s="9"/>
      <c r="B120" s="151"/>
      <c r="C120" s="9"/>
      <c r="D120" s="119"/>
      <c r="E120" s="11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5.75" customHeight="1">
      <c r="A121" s="9"/>
      <c r="B121" s="151"/>
      <c r="C121" s="9"/>
      <c r="D121" s="119"/>
      <c r="E121" s="11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5.75" customHeight="1">
      <c r="A122" s="9"/>
      <c r="B122" s="151"/>
      <c r="C122" s="9"/>
      <c r="D122" s="119"/>
      <c r="E122" s="11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5.75" customHeight="1">
      <c r="A123" s="9"/>
      <c r="B123" s="151"/>
      <c r="C123" s="9"/>
      <c r="D123" s="119"/>
      <c r="E123" s="11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5.75" customHeight="1">
      <c r="A124" s="9"/>
      <c r="B124" s="151"/>
      <c r="C124" s="9"/>
      <c r="D124" s="119"/>
      <c r="E124" s="11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5.75" customHeight="1">
      <c r="A125" s="9"/>
      <c r="B125" s="151"/>
      <c r="C125" s="9"/>
      <c r="D125" s="119"/>
      <c r="E125" s="11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5.75" customHeight="1">
      <c r="A126" s="9"/>
      <c r="B126" s="151"/>
      <c r="C126" s="9"/>
      <c r="D126" s="119"/>
      <c r="E126" s="11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5.75" customHeight="1">
      <c r="A127" s="9"/>
      <c r="B127" s="151"/>
      <c r="C127" s="9"/>
      <c r="D127" s="119"/>
      <c r="E127" s="11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5.75" customHeight="1">
      <c r="A128" s="9"/>
      <c r="B128" s="151"/>
      <c r="C128" s="9"/>
      <c r="D128" s="119"/>
      <c r="E128" s="11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5.75" customHeight="1">
      <c r="A129" s="9"/>
      <c r="B129" s="151"/>
      <c r="C129" s="9"/>
      <c r="D129" s="119"/>
      <c r="E129" s="11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5.75" customHeight="1">
      <c r="A130" s="9"/>
      <c r="B130" s="151"/>
      <c r="C130" s="9"/>
      <c r="D130" s="119"/>
      <c r="E130" s="11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5.75" customHeight="1">
      <c r="A131" s="9"/>
      <c r="B131" s="151"/>
      <c r="C131" s="9"/>
      <c r="D131" s="119"/>
      <c r="E131" s="11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5.75" customHeight="1">
      <c r="A132" s="9"/>
      <c r="B132" s="151"/>
      <c r="C132" s="9"/>
      <c r="D132" s="119"/>
      <c r="E132" s="11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5.75" customHeight="1">
      <c r="A133" s="9"/>
      <c r="B133" s="151"/>
      <c r="C133" s="9"/>
      <c r="D133" s="119"/>
      <c r="E133" s="11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5.75" customHeight="1">
      <c r="A134" s="9"/>
      <c r="B134" s="151"/>
      <c r="C134" s="9"/>
      <c r="D134" s="119"/>
      <c r="E134" s="11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5.75" customHeight="1">
      <c r="A135" s="9"/>
      <c r="B135" s="151"/>
      <c r="C135" s="9"/>
      <c r="D135" s="119"/>
      <c r="E135" s="11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5.75" customHeight="1">
      <c r="A136" s="9"/>
      <c r="B136" s="151"/>
      <c r="C136" s="9"/>
      <c r="D136" s="119"/>
      <c r="E136" s="11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5.75" customHeight="1">
      <c r="A137" s="9"/>
      <c r="B137" s="151"/>
      <c r="C137" s="9"/>
      <c r="D137" s="119"/>
      <c r="E137" s="11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5.75" customHeight="1">
      <c r="A138" s="9"/>
      <c r="B138" s="151"/>
      <c r="C138" s="9"/>
      <c r="D138" s="119"/>
      <c r="E138" s="11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5.75" customHeight="1">
      <c r="A139" s="9"/>
      <c r="B139" s="151"/>
      <c r="C139" s="9"/>
      <c r="D139" s="119"/>
      <c r="E139" s="11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5.75" customHeight="1">
      <c r="A140" s="9"/>
      <c r="B140" s="151"/>
      <c r="C140" s="9"/>
      <c r="D140" s="119"/>
      <c r="E140" s="11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5.75" customHeight="1">
      <c r="A141" s="9"/>
      <c r="B141" s="151"/>
      <c r="C141" s="9"/>
      <c r="D141" s="119"/>
      <c r="E141" s="11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5.75" customHeight="1">
      <c r="A142" s="9"/>
      <c r="B142" s="151"/>
      <c r="C142" s="9"/>
      <c r="D142" s="119"/>
      <c r="E142" s="11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5.75" customHeight="1">
      <c r="A143" s="9"/>
      <c r="B143" s="151"/>
      <c r="C143" s="9"/>
      <c r="D143" s="119"/>
      <c r="E143" s="11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5.75" customHeight="1">
      <c r="A144" s="9"/>
      <c r="B144" s="151"/>
      <c r="C144" s="9"/>
      <c r="D144" s="119"/>
      <c r="E144" s="11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5.75" customHeight="1">
      <c r="A145" s="9"/>
      <c r="B145" s="151"/>
      <c r="C145" s="9"/>
      <c r="D145" s="119"/>
      <c r="E145" s="11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5.75" customHeight="1">
      <c r="A146" s="9"/>
      <c r="B146" s="151"/>
      <c r="C146" s="9"/>
      <c r="D146" s="119"/>
      <c r="E146" s="11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5.75" customHeight="1">
      <c r="A147" s="9"/>
      <c r="B147" s="151"/>
      <c r="C147" s="9"/>
      <c r="D147" s="119"/>
      <c r="E147" s="11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5.75" customHeight="1">
      <c r="A148" s="9"/>
      <c r="B148" s="151"/>
      <c r="C148" s="9"/>
      <c r="D148" s="119"/>
      <c r="E148" s="11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5.75" customHeight="1">
      <c r="A149" s="9"/>
      <c r="B149" s="151"/>
      <c r="C149" s="9"/>
      <c r="D149" s="119"/>
      <c r="E149" s="11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5.75" customHeight="1">
      <c r="A150" s="9"/>
      <c r="B150" s="151"/>
      <c r="C150" s="9"/>
      <c r="D150" s="119"/>
      <c r="E150" s="11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5.75" customHeight="1">
      <c r="A151" s="9"/>
      <c r="B151" s="151"/>
      <c r="C151" s="9"/>
      <c r="D151" s="119"/>
      <c r="E151" s="11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5.75" customHeight="1">
      <c r="A152" s="9"/>
      <c r="B152" s="151"/>
      <c r="C152" s="9"/>
      <c r="D152" s="119"/>
      <c r="E152" s="11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5.75" customHeight="1">
      <c r="A153" s="9"/>
      <c r="B153" s="151"/>
      <c r="C153" s="9"/>
      <c r="D153" s="119"/>
      <c r="E153" s="11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5.75" customHeight="1">
      <c r="A154" s="9"/>
      <c r="B154" s="151"/>
      <c r="C154" s="9"/>
      <c r="D154" s="119"/>
      <c r="E154" s="11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5.75" customHeight="1">
      <c r="A155" s="9"/>
      <c r="B155" s="151"/>
      <c r="C155" s="9"/>
      <c r="D155" s="119"/>
      <c r="E155" s="11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5.75" customHeight="1">
      <c r="A156" s="9"/>
      <c r="B156" s="151"/>
      <c r="C156" s="9"/>
      <c r="D156" s="119"/>
      <c r="E156" s="11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5.75" customHeight="1">
      <c r="A157" s="9"/>
      <c r="B157" s="151"/>
      <c r="C157" s="9"/>
      <c r="D157" s="119"/>
      <c r="E157" s="11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5.75" customHeight="1">
      <c r="A158" s="9"/>
      <c r="B158" s="151"/>
      <c r="C158" s="9"/>
      <c r="D158" s="119"/>
      <c r="E158" s="11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5.75" customHeight="1">
      <c r="A159" s="9"/>
      <c r="B159" s="151"/>
      <c r="C159" s="9"/>
      <c r="D159" s="119"/>
      <c r="E159" s="11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5.75" customHeight="1">
      <c r="A160" s="9"/>
      <c r="B160" s="151"/>
      <c r="C160" s="9"/>
      <c r="D160" s="119"/>
      <c r="E160" s="11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5.75" customHeight="1">
      <c r="A161" s="9"/>
      <c r="B161" s="151"/>
      <c r="C161" s="9"/>
      <c r="D161" s="119"/>
      <c r="E161" s="11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5.75" customHeight="1">
      <c r="A162" s="9"/>
      <c r="B162" s="151"/>
      <c r="C162" s="9"/>
      <c r="D162" s="119"/>
      <c r="E162" s="11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5.75" customHeight="1">
      <c r="A163" s="9"/>
      <c r="B163" s="151"/>
      <c r="C163" s="9"/>
      <c r="D163" s="119"/>
      <c r="E163" s="11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5.75" customHeight="1">
      <c r="A164" s="9"/>
      <c r="B164" s="151"/>
      <c r="C164" s="9"/>
      <c r="D164" s="119"/>
      <c r="E164" s="11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5.75" customHeight="1">
      <c r="A165" s="9"/>
      <c r="B165" s="151"/>
      <c r="C165" s="9"/>
      <c r="D165" s="119"/>
      <c r="E165" s="11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5.75" customHeight="1">
      <c r="A166" s="9"/>
      <c r="B166" s="151"/>
      <c r="C166" s="9"/>
      <c r="D166" s="119"/>
      <c r="E166" s="11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5.75" customHeight="1">
      <c r="A167" s="9"/>
      <c r="B167" s="151"/>
      <c r="C167" s="9"/>
      <c r="D167" s="119"/>
      <c r="E167" s="11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5.75" customHeight="1">
      <c r="A168" s="9"/>
      <c r="B168" s="151"/>
      <c r="C168" s="9"/>
      <c r="D168" s="119"/>
      <c r="E168" s="11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5.75" customHeight="1">
      <c r="A169" s="9"/>
      <c r="B169" s="151"/>
      <c r="C169" s="9"/>
      <c r="D169" s="119"/>
      <c r="E169" s="11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5.75" customHeight="1">
      <c r="A170" s="9"/>
      <c r="B170" s="151"/>
      <c r="C170" s="9"/>
      <c r="D170" s="119"/>
      <c r="E170" s="11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5.75" customHeight="1">
      <c r="A171" s="9"/>
      <c r="B171" s="151"/>
      <c r="C171" s="9"/>
      <c r="D171" s="119"/>
      <c r="E171" s="11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5.75" customHeight="1">
      <c r="A172" s="9"/>
      <c r="B172" s="151"/>
      <c r="C172" s="9"/>
      <c r="D172" s="119"/>
      <c r="E172" s="11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5.75" customHeight="1">
      <c r="A173" s="9"/>
      <c r="B173" s="151"/>
      <c r="C173" s="9"/>
      <c r="D173" s="119"/>
      <c r="E173" s="11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5.75" customHeight="1">
      <c r="A174" s="9"/>
      <c r="B174" s="151"/>
      <c r="C174" s="9"/>
      <c r="D174" s="119"/>
      <c r="E174" s="11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5.75" customHeight="1">
      <c r="A175" s="9"/>
      <c r="B175" s="151"/>
      <c r="C175" s="9"/>
      <c r="D175" s="119"/>
      <c r="E175" s="11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5.75" customHeight="1">
      <c r="A176" s="9"/>
      <c r="B176" s="151"/>
      <c r="C176" s="9"/>
      <c r="D176" s="119"/>
      <c r="E176" s="11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5.75" customHeight="1">
      <c r="A177" s="9"/>
      <c r="B177" s="151"/>
      <c r="C177" s="9"/>
      <c r="D177" s="119"/>
      <c r="E177" s="11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5.75" customHeight="1">
      <c r="A178" s="9"/>
      <c r="B178" s="151"/>
      <c r="C178" s="9"/>
      <c r="D178" s="119"/>
      <c r="E178" s="11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5.75" customHeight="1">
      <c r="A179" s="9"/>
      <c r="B179" s="151"/>
      <c r="C179" s="9"/>
      <c r="D179" s="119"/>
      <c r="E179" s="11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5.75" customHeight="1">
      <c r="A180" s="9"/>
      <c r="B180" s="151"/>
      <c r="C180" s="9"/>
      <c r="D180" s="119"/>
      <c r="E180" s="11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5.75" customHeight="1">
      <c r="A181" s="9"/>
      <c r="B181" s="151"/>
      <c r="C181" s="9"/>
      <c r="D181" s="119"/>
      <c r="E181" s="11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5.75" customHeight="1">
      <c r="A182" s="9"/>
      <c r="B182" s="151"/>
      <c r="C182" s="9"/>
      <c r="D182" s="119"/>
      <c r="E182" s="11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5.75" customHeight="1">
      <c r="A183" s="9"/>
      <c r="B183" s="151"/>
      <c r="C183" s="9"/>
      <c r="D183" s="119"/>
      <c r="E183" s="11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5.75" customHeight="1">
      <c r="A184" s="9"/>
      <c r="B184" s="151"/>
      <c r="C184" s="9"/>
      <c r="D184" s="119"/>
      <c r="E184" s="11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5.75" customHeight="1">
      <c r="A185" s="9"/>
      <c r="B185" s="151"/>
      <c r="C185" s="9"/>
      <c r="D185" s="119"/>
      <c r="E185" s="11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5.75" customHeight="1">
      <c r="A186" s="9"/>
      <c r="B186" s="151"/>
      <c r="C186" s="9"/>
      <c r="D186" s="119"/>
      <c r="E186" s="11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5.75" customHeight="1">
      <c r="A187" s="9"/>
      <c r="B187" s="151"/>
      <c r="C187" s="9"/>
      <c r="D187" s="119"/>
      <c r="E187" s="11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5.75" customHeight="1">
      <c r="A188" s="9"/>
      <c r="B188" s="151"/>
      <c r="C188" s="9"/>
      <c r="D188" s="119"/>
      <c r="E188" s="11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5.75" customHeight="1">
      <c r="A189" s="9"/>
      <c r="B189" s="151"/>
      <c r="C189" s="9"/>
      <c r="D189" s="119"/>
      <c r="E189" s="11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5.75" customHeight="1">
      <c r="A190" s="9"/>
      <c r="B190" s="151"/>
      <c r="C190" s="9"/>
      <c r="D190" s="119"/>
      <c r="E190" s="11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5.75" customHeight="1">
      <c r="A191" s="9"/>
      <c r="B191" s="151"/>
      <c r="C191" s="9"/>
      <c r="D191" s="119"/>
      <c r="E191" s="11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5.75" customHeight="1">
      <c r="A192" s="9"/>
      <c r="B192" s="151"/>
      <c r="C192" s="9"/>
      <c r="D192" s="119"/>
      <c r="E192" s="11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5.75" customHeight="1">
      <c r="A193" s="9"/>
      <c r="B193" s="151"/>
      <c r="C193" s="9"/>
      <c r="D193" s="119"/>
      <c r="E193" s="11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5.75" customHeight="1">
      <c r="A194" s="9"/>
      <c r="B194" s="151"/>
      <c r="C194" s="9"/>
      <c r="D194" s="119"/>
      <c r="E194" s="11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5.75" customHeight="1">
      <c r="A195" s="9"/>
      <c r="B195" s="151"/>
      <c r="C195" s="9"/>
      <c r="D195" s="119"/>
      <c r="E195" s="11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5.75" customHeight="1">
      <c r="A196" s="9"/>
      <c r="B196" s="151"/>
      <c r="C196" s="9"/>
      <c r="D196" s="119"/>
      <c r="E196" s="11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5.75" customHeight="1">
      <c r="A197" s="9"/>
      <c r="B197" s="151"/>
      <c r="C197" s="9"/>
      <c r="D197" s="119"/>
      <c r="E197" s="11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5.75" customHeight="1">
      <c r="A198" s="9"/>
      <c r="B198" s="151"/>
      <c r="C198" s="9"/>
      <c r="D198" s="119"/>
      <c r="E198" s="11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5.75" customHeight="1">
      <c r="A199" s="9"/>
      <c r="B199" s="151"/>
      <c r="C199" s="9"/>
      <c r="D199" s="119"/>
      <c r="E199" s="11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5.75" customHeight="1">
      <c r="A200" s="9"/>
      <c r="B200" s="151"/>
      <c r="C200" s="9"/>
      <c r="D200" s="119"/>
      <c r="E200" s="11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5.75" customHeight="1">
      <c r="A201" s="9"/>
      <c r="B201" s="151"/>
      <c r="C201" s="9"/>
      <c r="D201" s="119"/>
      <c r="E201" s="11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5.75" customHeight="1">
      <c r="A202" s="9"/>
      <c r="B202" s="151"/>
      <c r="C202" s="9"/>
      <c r="D202" s="119"/>
      <c r="E202" s="11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5.75" customHeight="1">
      <c r="A203" s="9"/>
      <c r="B203" s="151"/>
      <c r="C203" s="9"/>
      <c r="D203" s="119"/>
      <c r="E203" s="11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5.75" customHeight="1">
      <c r="A204" s="9"/>
      <c r="B204" s="151"/>
      <c r="C204" s="9"/>
      <c r="D204" s="119"/>
      <c r="E204" s="11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5.75" customHeight="1">
      <c r="A205" s="9"/>
      <c r="B205" s="151"/>
      <c r="C205" s="9"/>
      <c r="D205" s="119"/>
      <c r="E205" s="11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5.75" customHeight="1">
      <c r="A206" s="9"/>
      <c r="B206" s="151"/>
      <c r="C206" s="9"/>
      <c r="D206" s="119"/>
      <c r="E206" s="11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5.75" customHeight="1">
      <c r="A207" s="9"/>
      <c r="B207" s="151"/>
      <c r="C207" s="9"/>
      <c r="D207" s="119"/>
      <c r="E207" s="11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5.75" customHeight="1">
      <c r="A208" s="9"/>
      <c r="B208" s="151"/>
      <c r="C208" s="9"/>
      <c r="D208" s="119"/>
      <c r="E208" s="11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5.75" customHeight="1">
      <c r="A209" s="9"/>
      <c r="B209" s="151"/>
      <c r="C209" s="9"/>
      <c r="D209" s="119"/>
      <c r="E209" s="11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5.75" customHeight="1">
      <c r="A210" s="9"/>
      <c r="B210" s="151"/>
      <c r="C210" s="9"/>
      <c r="D210" s="119"/>
      <c r="E210" s="11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5.75" customHeight="1">
      <c r="A211" s="9"/>
      <c r="B211" s="151"/>
      <c r="C211" s="9"/>
      <c r="D211" s="119"/>
      <c r="E211" s="11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5.75" customHeight="1">
      <c r="A212" s="9"/>
      <c r="B212" s="151"/>
      <c r="C212" s="9"/>
      <c r="D212" s="119"/>
      <c r="E212" s="11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5.75" customHeight="1">
      <c r="A213" s="9"/>
      <c r="B213" s="151"/>
      <c r="C213" s="9"/>
      <c r="D213" s="119"/>
      <c r="E213" s="11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5.75" customHeight="1">
      <c r="A214" s="9"/>
      <c r="B214" s="151"/>
      <c r="C214" s="9"/>
      <c r="D214" s="119"/>
      <c r="E214" s="11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5.75" customHeight="1">
      <c r="A215" s="9"/>
      <c r="B215" s="151"/>
      <c r="C215" s="9"/>
      <c r="D215" s="119"/>
      <c r="E215" s="11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5.75" customHeight="1">
      <c r="A216" s="9"/>
      <c r="B216" s="151"/>
      <c r="C216" s="9"/>
      <c r="D216" s="119"/>
      <c r="E216" s="11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5.75" customHeight="1">
      <c r="A217" s="9"/>
      <c r="B217" s="151"/>
      <c r="C217" s="9"/>
      <c r="D217" s="119"/>
      <c r="E217" s="11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5.75" customHeight="1">
      <c r="A218" s="9"/>
      <c r="B218" s="151"/>
      <c r="C218" s="9"/>
      <c r="D218" s="119"/>
      <c r="E218" s="11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5.75" customHeight="1">
      <c r="A219" s="9"/>
      <c r="B219" s="151"/>
      <c r="C219" s="9"/>
      <c r="D219" s="119"/>
      <c r="E219" s="11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5.75" customHeight="1">
      <c r="A220" s="9"/>
      <c r="B220" s="151"/>
      <c r="C220" s="9"/>
      <c r="D220" s="119"/>
      <c r="E220" s="11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5.75" customHeight="1">
      <c r="A221" s="9"/>
      <c r="B221" s="151"/>
      <c r="C221" s="9"/>
      <c r="D221" s="119"/>
      <c r="E221" s="11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5.75" customHeight="1">
      <c r="A222" s="9"/>
      <c r="B222" s="151"/>
      <c r="C222" s="9"/>
      <c r="D222" s="119"/>
      <c r="E222" s="11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5.75" customHeight="1">
      <c r="A223" s="9"/>
      <c r="B223" s="151"/>
      <c r="C223" s="9"/>
      <c r="D223" s="119"/>
      <c r="E223" s="11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5.75" customHeight="1">
      <c r="A224" s="9"/>
      <c r="B224" s="151"/>
      <c r="C224" s="9"/>
      <c r="D224" s="119"/>
      <c r="E224" s="11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5.75" customHeight="1">
      <c r="A225" s="9"/>
      <c r="B225" s="151"/>
      <c r="C225" s="9"/>
      <c r="D225" s="119"/>
      <c r="E225" s="11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5.75" customHeight="1">
      <c r="A226" s="9"/>
      <c r="B226" s="151"/>
      <c r="C226" s="9"/>
      <c r="D226" s="119"/>
      <c r="E226" s="11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5.75" customHeight="1">
      <c r="A227" s="9"/>
      <c r="B227" s="151"/>
      <c r="C227" s="9"/>
      <c r="D227" s="119"/>
      <c r="E227" s="11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5.75" customHeight="1">
      <c r="A228" s="9"/>
      <c r="B228" s="151"/>
      <c r="C228" s="9"/>
      <c r="D228" s="119"/>
      <c r="E228" s="11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5.75" customHeight="1">
      <c r="A229" s="9"/>
      <c r="B229" s="151"/>
      <c r="C229" s="9"/>
      <c r="D229" s="119"/>
      <c r="E229" s="11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5.75" customHeight="1">
      <c r="A230" s="9"/>
      <c r="B230" s="151"/>
      <c r="C230" s="9"/>
      <c r="D230" s="119"/>
      <c r="E230" s="11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5.75" customHeight="1">
      <c r="A231" s="9"/>
      <c r="B231" s="151"/>
      <c r="C231" s="9"/>
      <c r="D231" s="119"/>
      <c r="E231" s="11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5.75" customHeight="1">
      <c r="A232" s="9"/>
      <c r="B232" s="151"/>
      <c r="C232" s="9"/>
      <c r="D232" s="119"/>
      <c r="E232" s="11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5.75" customHeight="1">
      <c r="A233" s="9"/>
      <c r="B233" s="151"/>
      <c r="C233" s="9"/>
      <c r="D233" s="119"/>
      <c r="E233" s="11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5.75" customHeight="1">
      <c r="A234" s="9"/>
      <c r="B234" s="151"/>
      <c r="C234" s="9"/>
      <c r="D234" s="119"/>
      <c r="E234" s="11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5.75" customHeight="1">
      <c r="A235" s="9"/>
      <c r="B235" s="151"/>
      <c r="C235" s="9"/>
      <c r="D235" s="119"/>
      <c r="E235" s="11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5.75" customHeight="1">
      <c r="A236" s="9"/>
      <c r="B236" s="151"/>
      <c r="C236" s="9"/>
      <c r="D236" s="119"/>
      <c r="E236" s="11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5.75" customHeight="1">
      <c r="A237" s="9"/>
      <c r="B237" s="151"/>
      <c r="C237" s="9"/>
      <c r="D237" s="119"/>
      <c r="E237" s="11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5.75" customHeight="1">
      <c r="A238" s="9"/>
      <c r="B238" s="151"/>
      <c r="C238" s="9"/>
      <c r="D238" s="119"/>
      <c r="E238" s="11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5.75" customHeight="1">
      <c r="A239" s="9"/>
      <c r="B239" s="151"/>
      <c r="C239" s="9"/>
      <c r="D239" s="119"/>
      <c r="E239" s="11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5.75" customHeight="1">
      <c r="A240" s="9"/>
      <c r="B240" s="151"/>
      <c r="C240" s="9"/>
      <c r="D240" s="119"/>
      <c r="E240" s="11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5.75" customHeight="1">
      <c r="A241" s="9"/>
      <c r="B241" s="151"/>
      <c r="C241" s="9"/>
      <c r="D241" s="119"/>
      <c r="E241" s="11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5.75" customHeight="1">
      <c r="A242" s="9"/>
      <c r="B242" s="151"/>
      <c r="C242" s="9"/>
      <c r="D242" s="119"/>
      <c r="E242" s="11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5.75" customHeight="1">
      <c r="A243" s="9"/>
      <c r="B243" s="151"/>
      <c r="C243" s="9"/>
      <c r="D243" s="119"/>
      <c r="E243" s="11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X6:X8"/>
    <mergeCell ref="Y6:Y8"/>
    <mergeCell ref="Z6:Z8"/>
    <mergeCell ref="X12:X19"/>
    <mergeCell ref="Y12:Y19"/>
    <mergeCell ref="Z12:Z19"/>
    <mergeCell ref="X23:X24"/>
    <mergeCell ref="X28:X30"/>
    <mergeCell ref="X33:X35"/>
    <mergeCell ref="F38:O38"/>
    <mergeCell ref="F39:O39"/>
    <mergeCell ref="F40:O40"/>
    <mergeCell ref="F41:O41"/>
    <mergeCell ref="F42:O42"/>
    <mergeCell ref="F43:O43"/>
    <mergeCell ref="Y23:Y24"/>
    <mergeCell ref="Z23:Z24"/>
    <mergeCell ref="Y25:Y26"/>
    <mergeCell ref="Z25:Z26"/>
    <mergeCell ref="Y28:Y30"/>
    <mergeCell ref="Z28:Z30"/>
    <mergeCell ref="Z32:Z35"/>
    <mergeCell ref="Y33:Y35"/>
  </mergeCells>
  <printOptions horizontalCentered="1"/>
  <pageMargins bottom="0.7480314960629921" footer="0.0" header="0.0" left="0.2362204724409449" right="0.2362204724409449" top="0.7480314960629921"/>
  <pageSetup fitToHeight="0" paperSize="9" orientation="landscape"/>
  <headerFooter>
    <oddHeader>&amp;L000000&amp;A Transport of Thailand (2004 - 2021)</oddHeader>
  </headerFooter>
  <drawing r:id="rId1"/>
  <extLst>
    <ext uri="{05C60535-1F16-4fd2-B633-F4F36F0B64E0}">
      <x14:sparklineGroups>
        <x14:sparklineGroup displayEmptyCellsAs="gap">
          <x14:colorSeries rgb="FF0070C0"/>
          <x14:sparklines>
            <x14:sparkline>
              <xm:f>'2021-Air'!F6:W6</xm:f>
              <xm:sqref>D6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'2021-Air'!F7:W7</xm:f>
              <xm:sqref>D7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'2021-Air'!F8:W8</xm:f>
              <xm:sqref>D8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'2021-Air'!F10:W10</xm:f>
              <xm:sqref>D10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'2021-Air'!F12:W12</xm:f>
              <xm:sqref>D12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'2021-Air'!F13:W13</xm:f>
              <xm:sqref>D13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'2021-Air'!F14:W14</xm:f>
              <xm:sqref>D14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'2021-Air'!F15:W15</xm:f>
              <xm:sqref>D15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'2021-Air'!F16:W16</xm:f>
              <xm:sqref>D16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'2021-Air'!F17:W17</xm:f>
              <xm:sqref>D17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'2021-Air'!F18:W18</xm:f>
              <xm:sqref>D18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'2021-Air'!F19:W19</xm:f>
              <xm:sqref>D19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'2021-Air'!F21:W21</xm:f>
              <xm:sqref>D21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'2021-Air'!F22:W22</xm:f>
              <xm:sqref>D22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'2021-Air'!F23:W23</xm:f>
              <xm:sqref>D23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'2021-Air'!F24:W24</xm:f>
              <xm:sqref>D24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'2021-Air'!F25:W25</xm:f>
              <xm:sqref>D25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'2021-Air'!F26:W26</xm:f>
              <xm:sqref>D26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'2021-Air'!F28:W28</xm:f>
              <xm:sqref>D28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'2021-Air'!F29:W29</xm:f>
              <xm:sqref>D29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'2021-Air'!F30:W30</xm:f>
              <xm:sqref>D30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'2021-Air'!F32:W32</xm:f>
              <xm:sqref>D32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'2021-Air'!F33:W33</xm:f>
              <xm:sqref>D33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'2021-Air'!F34:W34</xm:f>
              <xm:sqref>D34</xm:sqref>
            </x14:sparkline>
          </x14:sparklines>
        </x14:sparklineGroup>
        <x14:sparklineGroup displayEmptyCellsAs="gap">
          <x14:colorSeries rgb="FF0070C0"/>
          <x14:sparklines>
            <x14:sparkline>
              <xm:f>'2021-Air'!F35:W35</xm:f>
              <xm:sqref>D35</xm:sqref>
            </x14:sparkline>
          </x14:sparklines>
        </x14:sparklineGroup>
      </x14:sparklineGroups>
    </ext>
  </extLst>
</worksheet>
</file>