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780" yWindow="-15" windowWidth="8955" windowHeight="7695" activeTab="1"/>
  </bookViews>
  <sheets>
    <sheet name="วิเคราะห์" sheetId="1" r:id="rId1"/>
    <sheet name="Total" sheetId="6" r:id="rId2"/>
    <sheet name="Central (BKK)" sheetId="5" r:id="rId3"/>
    <sheet name="Regional" sheetId="4" r:id="rId4"/>
  </sheets>
  <externalReferences>
    <externalReference r:id="rId5"/>
    <externalReference r:id="rId6"/>
    <externalReference r:id="rId7"/>
  </externalReferences>
  <definedNames>
    <definedName name="_xlnm.Print_Area" localSheetId="2">'Central (BKK)'!#REF!</definedName>
    <definedName name="_xlnm.Print_Area" localSheetId="3">Regional!#REF!</definedName>
    <definedName name="_xlnm.Print_Area" localSheetId="1">Total!$A$1:$K$27</definedName>
    <definedName name="_xlnm.Print_Area" localSheetId="0">วิเคราะห์!$A$1:$L$41</definedName>
    <definedName name="ก6">'[1]แบบ4 แบบ10'!$J$13</definedName>
    <definedName name="ก6.1">'[1]แบบ4 แบบ10'!$J$13</definedName>
    <definedName name="กด">'[1]แบบ4 แบบ10'!$J$13</definedName>
    <definedName name="กราฟ6">'[2]18แบบ4 แบบ10'!$J$13</definedName>
    <definedName name="มาตรฐาน">'[3]แบบ4 แบบ10'!$J$13</definedName>
    <definedName name="ห">'[1]แบบ4 แบบ10'!$J$13</definedName>
  </definedNames>
  <calcPr calcId="124519"/>
</workbook>
</file>

<file path=xl/calcChain.xml><?xml version="1.0" encoding="utf-8"?>
<calcChain xmlns="http://schemas.openxmlformats.org/spreadsheetml/2006/main">
  <c r="E27" i="5"/>
  <c r="K27"/>
  <c r="J27"/>
  <c r="I27"/>
  <c r="H27"/>
  <c r="G27"/>
  <c r="F27"/>
  <c r="D27"/>
  <c r="C27"/>
  <c r="F6" i="1" l="1"/>
  <c r="E6"/>
  <c r="D6"/>
  <c r="C6"/>
  <c r="N21" s="1"/>
  <c r="J6" l="1"/>
  <c r="I6"/>
  <c r="K18"/>
  <c r="J18"/>
  <c r="I18"/>
  <c r="K17"/>
  <c r="I17"/>
  <c r="L16"/>
  <c r="K16"/>
  <c r="J16"/>
  <c r="I16"/>
  <c r="L15"/>
  <c r="K15"/>
  <c r="J15"/>
  <c r="I15"/>
  <c r="L14"/>
  <c r="K14"/>
  <c r="J14"/>
  <c r="I14"/>
  <c r="L13"/>
  <c r="K13"/>
  <c r="J13"/>
  <c r="I13"/>
  <c r="L12"/>
  <c r="K12"/>
  <c r="J12"/>
  <c r="I12"/>
  <c r="L11"/>
  <c r="K11"/>
  <c r="J11"/>
  <c r="I11"/>
  <c r="K10"/>
  <c r="I10"/>
  <c r="K9"/>
  <c r="I9"/>
  <c r="K8"/>
  <c r="I8"/>
  <c r="H6"/>
  <c r="L6" s="1"/>
  <c r="O22"/>
  <c r="O21"/>
  <c r="N22"/>
  <c r="L18"/>
  <c r="G6"/>
  <c r="N10" l="1"/>
  <c r="P21"/>
  <c r="N11"/>
  <c r="N18"/>
  <c r="K6"/>
  <c r="O16"/>
  <c r="N17"/>
  <c r="N9"/>
  <c r="O17"/>
  <c r="O12"/>
  <c r="O15"/>
  <c r="O8"/>
  <c r="O13"/>
  <c r="O11"/>
  <c r="O10"/>
  <c r="O14"/>
  <c r="P22"/>
  <c r="R22" s="1"/>
  <c r="O18"/>
  <c r="O9"/>
  <c r="Q21"/>
  <c r="Q22"/>
  <c r="N15"/>
  <c r="N14"/>
  <c r="N16"/>
  <c r="N12"/>
  <c r="R21"/>
  <c r="N13"/>
  <c r="N8"/>
  <c r="O6" l="1"/>
  <c r="N6"/>
</calcChain>
</file>

<file path=xl/sharedStrings.xml><?xml version="1.0" encoding="utf-8"?>
<sst xmlns="http://schemas.openxmlformats.org/spreadsheetml/2006/main" count="194" uniqueCount="71">
  <si>
    <t>(หน่วย : ฉบับ)</t>
  </si>
  <si>
    <t>ประเภทใบอนุญาต</t>
  </si>
  <si>
    <t>ร้อยละของการเปลี่ยนแปลง</t>
  </si>
  <si>
    <t>ออกใหม่</t>
  </si>
  <si>
    <t>ต่อออายุ</t>
  </si>
  <si>
    <t>ต่ออายุ</t>
  </si>
  <si>
    <t xml:space="preserve">ใบอนุญาตขับรถ </t>
  </si>
  <si>
    <t>ตามกฎหมายว่าด้วยรถยนต์</t>
  </si>
  <si>
    <t>ใบอนุญาตขับรถยนต์ส่วนบุคคลชั่วคราว</t>
  </si>
  <si>
    <t>ใบอนุญาตขับรถยนต์สามล้อส่วนบุคคลชั่วคราว</t>
  </si>
  <si>
    <t>ใบอนุญาตขับรถจักรยานยนต์ส่วนบุคคลชั่วคราว</t>
  </si>
  <si>
    <t>ใบอนุญาตขับรถยนต์ส่วนบุคคล</t>
  </si>
  <si>
    <t>ใบอนุญาตขับรถยนต์สามล้อส่วนบุคคล</t>
  </si>
  <si>
    <t>ใบอนุญาตขับรถจักรยานยนต์ส่วนบุคคล</t>
  </si>
  <si>
    <t>ใบอนุญาตขับรถยนต์สาธารณะ</t>
  </si>
  <si>
    <t>ใบอนุญาตขับรถยนต์สามล้อสาธารณะ</t>
  </si>
  <si>
    <t>ใบอนุญาตขับรถจักรยานยนต์สาธารณะ</t>
  </si>
  <si>
    <t xml:space="preserve"> </t>
  </si>
  <si>
    <t>ใบอนุญาตขับรถระหว่างประเทศ</t>
  </si>
  <si>
    <t>รวม</t>
  </si>
  <si>
    <t>รวมทั่วประเทศ</t>
  </si>
  <si>
    <t>ลำดับที่</t>
  </si>
  <si>
    <t>ชนิดใบอนุญาต</t>
  </si>
  <si>
    <t>จำนวนผู้มา</t>
  </si>
  <si>
    <t>จำนวน</t>
  </si>
  <si>
    <t>ใบอนุญาต</t>
  </si>
  <si>
    <t>ใบแทน</t>
  </si>
  <si>
    <t>แก้ไข</t>
  </si>
  <si>
    <t>ดำเนินการ</t>
  </si>
  <si>
    <t>ผู้เข้ารับ</t>
  </si>
  <si>
    <t>ย้ายเข้า</t>
  </si>
  <si>
    <t>ย้ายออก</t>
  </si>
  <si>
    <t>รายการใน</t>
  </si>
  <si>
    <t>อื่นๆ</t>
  </si>
  <si>
    <t>การอบรม</t>
  </si>
  <si>
    <t>(ราย)</t>
  </si>
  <si>
    <t>(ฉบับ)</t>
  </si>
  <si>
    <t xml:space="preserve"> ใบอนุญาตขับรถยนต์ส่วนบุคคลชั่วคราว</t>
  </si>
  <si>
    <t xml:space="preserve"> ใบอนุญาตขับรถยนต์สามล้อส่วนบุคคลชั่วคราว</t>
  </si>
  <si>
    <t xml:space="preserve"> ใบอนุญาตขับรถจักรยานยนต์ชั่วคราว</t>
  </si>
  <si>
    <t xml:space="preserve"> ใบอนุญาตขับรถยนต์ส่วนบุคคลหนึ่งปี</t>
  </si>
  <si>
    <t xml:space="preserve"> ใบอนุญาตขับรถยนต์สามล้อส่วนบุคคลหนึ่งปี</t>
  </si>
  <si>
    <t xml:space="preserve"> ใบอนุญาตขับรถจักรยานยนต์หนึ่งปี</t>
  </si>
  <si>
    <t xml:space="preserve"> ใบอนุญาตขับรถยนต์ส่วนบุคคล</t>
  </si>
  <si>
    <t xml:space="preserve"> ใบอนุญาตขับรถยนต์สามล้อส่วนบุคคล</t>
  </si>
  <si>
    <t xml:space="preserve"> ใบอนุญาตขับรถจักรยานยนต์</t>
  </si>
  <si>
    <t xml:space="preserve"> ใบอนุญาตขับรถยนต์ส่วนบุคคลตลอดชีพ</t>
  </si>
  <si>
    <t xml:space="preserve"> ใบอนุญาตขับรถยนต์สามล้อส่วนบุคคลตลอดชีพ</t>
  </si>
  <si>
    <t xml:space="preserve"> ใบอนุญาตขับรถจักรยานยนต์ตลอดชีพ</t>
  </si>
  <si>
    <t xml:space="preserve"> ใบอนุญาตขับรถยนต์สาธารณะ</t>
  </si>
  <si>
    <t xml:space="preserve"> ใบอนุญาตขับรถยนต์สามล้อสาธารณะ</t>
  </si>
  <si>
    <t xml:space="preserve"> ใบอนุญาตขับรถจักรยานยนต์สาธารณะ</t>
  </si>
  <si>
    <t xml:space="preserve"> ใบอนุญาตขับรถระหว่างประเทศ</t>
  </si>
  <si>
    <t xml:space="preserve"> ใบอนุญาตขับรถบดถนน</t>
  </si>
  <si>
    <t xml:space="preserve"> ใบอนุญาตขับรถแทรกเตอร์</t>
  </si>
  <si>
    <t xml:space="preserve"> ใบอนุญาตขับรถใช้งานเกษตรกรรมฯ</t>
  </si>
  <si>
    <t>รวมส่วนกลาง</t>
  </si>
  <si>
    <t>รวมส่วนภูมิภาค</t>
  </si>
  <si>
    <t>ใบอนุญาตขับรถ (ออกใหม่, ต่ออายุ) ตามกฎหมายว่าด้วยรถยนต์</t>
  </si>
  <si>
    <t xml:space="preserve">ใบอนุญาตขับรถชนิดอื่น </t>
  </si>
  <si>
    <t>ปี 2557</t>
  </si>
  <si>
    <t xml:space="preserve"> ปี 2557</t>
  </si>
  <si>
    <t>ปี 2558</t>
  </si>
  <si>
    <t>2558/2557</t>
  </si>
  <si>
    <t xml:space="preserve"> ปี 2558</t>
  </si>
  <si>
    <t xml:space="preserve"> ใบอนุญาตขับรถชนิดอื่น</t>
  </si>
  <si>
    <t>สถิติการดำเนินการเกี่ยวกับใบอนุญาตขับรถ ตามกฎหมายว่าด้วยรถยนต์ ปีงบประมาณ 2559</t>
  </si>
  <si>
    <t>การดำเนินการเกี่ยวกับใบอนุญาตขับรถ (ออกใหม่, ต่ออายุ) ตามกฎหมายว่าด้วยรถยนต์  ปีงบประมาณ 2557 - 2559</t>
  </si>
  <si>
    <t>ปี 2559</t>
  </si>
  <si>
    <t>2559/2558</t>
  </si>
  <si>
    <t xml:space="preserve"> ปี 2559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</si>
</sst>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87" formatCode="_-* #,##0_-;\-* #,##0_-;_-* &quot;-&quot;??_-;_-@_-"/>
    <numFmt numFmtId="188" formatCode="#,##0.00\ \ ;[Red]\(#,##0.00\)\ \ "/>
    <numFmt numFmtId="189" formatCode="#,##0.00_ ;[Red]\-#,##0.00\ "/>
    <numFmt numFmtId="190" formatCode="_-* #,##0.00000_-;\-* #,##0.00000_-;_-* &quot;-&quot;??_-;_-@_-"/>
  </numFmts>
  <fonts count="17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Angsana New"/>
      <family val="1"/>
    </font>
    <font>
      <sz val="14"/>
      <name val="Angsana New"/>
      <family val="1"/>
    </font>
    <font>
      <i/>
      <sz val="14"/>
      <name val="Angsana New"/>
      <family val="1"/>
    </font>
    <font>
      <b/>
      <i/>
      <sz val="14"/>
      <name val="Angsana New"/>
      <family val="1"/>
    </font>
    <font>
      <b/>
      <sz val="14"/>
      <name val="Angsana New"/>
      <family val="1"/>
    </font>
    <font>
      <sz val="14"/>
      <name val="CordiaUPC"/>
      <family val="2"/>
      <charset val="222"/>
    </font>
    <font>
      <sz val="14"/>
      <name val="AngsanaUPC"/>
      <family val="1"/>
      <charset val="222"/>
    </font>
    <font>
      <sz val="14"/>
      <color theme="0" tint="-0.34998626667073579"/>
      <name val="Angsana New"/>
      <family val="1"/>
    </font>
    <font>
      <sz val="14"/>
      <color theme="0" tint="-0.34998626667073579"/>
      <name val="Cordia New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2"/>
      <name val="Angsana New"/>
      <family val="1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gray0625">
        <fgColor indexed="40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theme="3" tint="0.59999389629810485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0" fontId="1" fillId="0" borderId="0"/>
    <xf numFmtId="0" fontId="1" fillId="0" borderId="0"/>
  </cellStyleXfs>
  <cellXfs count="122">
    <xf numFmtId="0" fontId="0" fillId="0" borderId="0" xfId="0"/>
    <xf numFmtId="0" fontId="3" fillId="0" borderId="0" xfId="7" applyFont="1"/>
    <xf numFmtId="0" fontId="4" fillId="0" borderId="0" xfId="7" applyFont="1" applyBorder="1" applyAlignment="1">
      <alignment horizontal="right"/>
    </xf>
    <xf numFmtId="0" fontId="6" fillId="2" borderId="3" xfId="7" applyFont="1" applyFill="1" applyBorder="1"/>
    <xf numFmtId="187" fontId="6" fillId="2" borderId="4" xfId="1" applyNumberFormat="1" applyFont="1" applyFill="1" applyBorder="1"/>
    <xf numFmtId="187" fontId="6" fillId="2" borderId="2" xfId="1" applyNumberFormat="1" applyFont="1" applyFill="1" applyBorder="1"/>
    <xf numFmtId="188" fontId="6" fillId="2" borderId="5" xfId="1" applyNumberFormat="1" applyFont="1" applyFill="1" applyBorder="1" applyAlignment="1"/>
    <xf numFmtId="188" fontId="6" fillId="2" borderId="6" xfId="1" applyNumberFormat="1" applyFont="1" applyFill="1" applyBorder="1" applyAlignment="1"/>
    <xf numFmtId="188" fontId="6" fillId="2" borderId="7" xfId="1" applyNumberFormat="1" applyFont="1" applyFill="1" applyBorder="1" applyAlignment="1"/>
    <xf numFmtId="0" fontId="6" fillId="2" borderId="0" xfId="7" applyFont="1" applyFill="1" applyBorder="1"/>
    <xf numFmtId="187" fontId="6" fillId="2" borderId="9" xfId="1" applyNumberFormat="1" applyFont="1" applyFill="1" applyBorder="1"/>
    <xf numFmtId="187" fontId="6" fillId="2" borderId="8" xfId="1" applyNumberFormat="1" applyFont="1" applyFill="1" applyBorder="1"/>
    <xf numFmtId="189" fontId="6" fillId="2" borderId="5" xfId="1" applyNumberFormat="1" applyFont="1" applyFill="1" applyBorder="1"/>
    <xf numFmtId="189" fontId="6" fillId="2" borderId="6" xfId="1" applyNumberFormat="1" applyFont="1" applyFill="1" applyBorder="1"/>
    <xf numFmtId="189" fontId="6" fillId="2" borderId="7" xfId="1" applyNumberFormat="1" applyFont="1" applyFill="1" applyBorder="1"/>
    <xf numFmtId="0" fontId="3" fillId="0" borderId="0" xfId="7" applyFont="1" applyFill="1" applyBorder="1"/>
    <xf numFmtId="187" fontId="3" fillId="0" borderId="9" xfId="1" applyNumberFormat="1" applyFont="1" applyFill="1" applyBorder="1"/>
    <xf numFmtId="187" fontId="3" fillId="0" borderId="8" xfId="1" applyNumberFormat="1" applyFont="1" applyFill="1" applyBorder="1"/>
    <xf numFmtId="188" fontId="3" fillId="0" borderId="5" xfId="1" applyNumberFormat="1" applyFont="1" applyFill="1" applyBorder="1" applyAlignment="1"/>
    <xf numFmtId="188" fontId="3" fillId="0" borderId="6" xfId="1" applyNumberFormat="1" applyFont="1" applyFill="1" applyBorder="1" applyAlignment="1"/>
    <xf numFmtId="188" fontId="3" fillId="0" borderId="7" xfId="1" applyNumberFormat="1" applyFont="1" applyFill="1" applyBorder="1" applyAlignment="1"/>
    <xf numFmtId="43" fontId="3" fillId="0" borderId="6" xfId="1" applyFont="1" applyFill="1" applyBorder="1" applyAlignment="1"/>
    <xf numFmtId="43" fontId="3" fillId="0" borderId="7" xfId="1" applyFont="1" applyFill="1" applyBorder="1" applyAlignment="1"/>
    <xf numFmtId="0" fontId="3" fillId="0" borderId="0" xfId="7" applyFont="1" applyFill="1"/>
    <xf numFmtId="0" fontId="2" fillId="0" borderId="0" xfId="7" applyFont="1" applyBorder="1" applyAlignment="1"/>
    <xf numFmtId="0" fontId="2" fillId="0" borderId="0" xfId="7" applyFont="1" applyAlignment="1"/>
    <xf numFmtId="0" fontId="1" fillId="0" borderId="0" xfId="6"/>
    <xf numFmtId="0" fontId="2" fillId="0" borderId="0" xfId="7" applyFont="1"/>
    <xf numFmtId="0" fontId="6" fillId="3" borderId="10" xfId="7" applyFont="1" applyFill="1" applyBorder="1" applyAlignment="1">
      <alignment horizontal="center" vertical="center" wrapText="1"/>
    </xf>
    <xf numFmtId="0" fontId="6" fillId="3" borderId="14" xfId="7" applyFont="1" applyFill="1" applyBorder="1" applyAlignment="1">
      <alignment horizontal="center" vertical="center" wrapText="1"/>
    </xf>
    <xf numFmtId="0" fontId="1" fillId="0" borderId="0" xfId="6" applyFont="1"/>
    <xf numFmtId="0" fontId="9" fillId="0" borderId="0" xfId="7" applyFont="1"/>
    <xf numFmtId="0" fontId="9" fillId="0" borderId="0" xfId="7" applyFont="1" applyFill="1"/>
    <xf numFmtId="0" fontId="10" fillId="0" borderId="0" xfId="6" applyFont="1"/>
    <xf numFmtId="0" fontId="12" fillId="0" borderId="0" xfId="0" applyFont="1"/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0" borderId="0" xfId="0" applyFont="1"/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87" fontId="14" fillId="0" borderId="19" xfId="0" applyNumberFormat="1" applyFont="1" applyBorder="1"/>
    <xf numFmtId="187" fontId="14" fillId="0" borderId="0" xfId="0" applyNumberFormat="1" applyFont="1"/>
    <xf numFmtId="187" fontId="14" fillId="0" borderId="20" xfId="0" applyNumberFormat="1" applyFont="1" applyBorder="1"/>
    <xf numFmtId="187" fontId="14" fillId="6" borderId="20" xfId="1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187" fontId="14" fillId="0" borderId="21" xfId="0" applyNumberFormat="1" applyFont="1" applyBorder="1"/>
    <xf numFmtId="187" fontId="14" fillId="0" borderId="12" xfId="0" applyNumberFormat="1" applyFont="1" applyBorder="1"/>
    <xf numFmtId="187" fontId="15" fillId="0" borderId="19" xfId="0" applyNumberFormat="1" applyFont="1" applyBorder="1"/>
    <xf numFmtId="187" fontId="15" fillId="0" borderId="20" xfId="0" applyNumberFormat="1" applyFont="1" applyBorder="1"/>
    <xf numFmtId="187" fontId="15" fillId="6" borderId="20" xfId="1" applyNumberFormat="1" applyFont="1" applyFill="1" applyBorder="1" applyAlignment="1">
      <alignment horizontal="center"/>
    </xf>
    <xf numFmtId="187" fontId="15" fillId="0" borderId="21" xfId="0" applyNumberFormat="1" applyFont="1" applyBorder="1"/>
    <xf numFmtId="187" fontId="15" fillId="0" borderId="12" xfId="0" applyNumberFormat="1" applyFont="1" applyBorder="1"/>
    <xf numFmtId="0" fontId="6" fillId="3" borderId="13" xfId="7" applyFont="1" applyFill="1" applyBorder="1" applyAlignment="1">
      <alignment horizontal="center" vertical="center" wrapText="1"/>
    </xf>
    <xf numFmtId="0" fontId="2" fillId="0" borderId="0" xfId="7" applyFont="1" applyAlignment="1">
      <alignment horizontal="center"/>
    </xf>
    <xf numFmtId="0" fontId="6" fillId="3" borderId="15" xfId="7" applyFont="1" applyFill="1" applyBorder="1" applyAlignment="1">
      <alignment horizontal="center" vertical="center" wrapText="1"/>
    </xf>
    <xf numFmtId="0" fontId="6" fillId="3" borderId="16" xfId="7" applyFont="1" applyFill="1" applyBorder="1" applyAlignment="1">
      <alignment horizontal="center" vertical="center" wrapText="1"/>
    </xf>
    <xf numFmtId="0" fontId="2" fillId="0" borderId="0" xfId="7" applyFont="1" applyBorder="1" applyAlignment="1">
      <alignment horizontal="center"/>
    </xf>
    <xf numFmtId="0" fontId="6" fillId="3" borderId="6" xfId="7" applyFont="1" applyFill="1" applyBorder="1" applyAlignment="1">
      <alignment horizontal="center" vertical="center"/>
    </xf>
    <xf numFmtId="0" fontId="6" fillId="3" borderId="13" xfId="7" applyFont="1" applyFill="1" applyBorder="1" applyAlignment="1">
      <alignment horizontal="center" vertical="center"/>
    </xf>
    <xf numFmtId="0" fontId="6" fillId="3" borderId="17" xfId="7" applyFont="1" applyFill="1" applyBorder="1" applyAlignment="1">
      <alignment horizontal="center" vertical="center" wrapText="1"/>
    </xf>
    <xf numFmtId="0" fontId="6" fillId="3" borderId="13" xfId="7" applyFont="1" applyFill="1" applyBorder="1" applyAlignment="1">
      <alignment horizontal="center" vertical="center" wrapText="1"/>
    </xf>
    <xf numFmtId="0" fontId="1" fillId="3" borderId="17" xfId="6" applyFill="1" applyBorder="1" applyAlignment="1">
      <alignment horizontal="center" vertical="center" wrapText="1"/>
    </xf>
    <xf numFmtId="0" fontId="1" fillId="3" borderId="1" xfId="6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87" fontId="12" fillId="0" borderId="0" xfId="0" applyNumberFormat="1" applyFont="1"/>
    <xf numFmtId="0" fontId="16" fillId="0" borderId="0" xfId="7" applyFont="1" applyAlignment="1">
      <alignment horizontal="center"/>
    </xf>
    <xf numFmtId="0" fontId="16" fillId="0" borderId="0" xfId="7" applyFont="1" applyAlignment="1">
      <alignment horizontal="center"/>
    </xf>
    <xf numFmtId="0" fontId="6" fillId="0" borderId="0" xfId="7" applyFont="1" applyFill="1" applyBorder="1" applyAlignment="1">
      <alignment horizontal="center"/>
    </xf>
    <xf numFmtId="0" fontId="6" fillId="0" borderId="0" xfId="7" applyFont="1" applyBorder="1" applyAlignment="1">
      <alignment horizontal="center"/>
    </xf>
    <xf numFmtId="187" fontId="3" fillId="0" borderId="0" xfId="7" applyNumberFormat="1" applyFont="1" applyBorder="1"/>
    <xf numFmtId="4" fontId="3" fillId="4" borderId="0" xfId="7" applyNumberFormat="1" applyFont="1" applyFill="1" applyBorder="1"/>
    <xf numFmtId="3" fontId="3" fillId="0" borderId="0" xfId="7" applyNumberFormat="1" applyFont="1" applyBorder="1"/>
    <xf numFmtId="0" fontId="3" fillId="0" borderId="0" xfId="7" applyFont="1" applyBorder="1"/>
    <xf numFmtId="4" fontId="3" fillId="0" borderId="0" xfId="7" applyNumberFormat="1" applyFont="1" applyBorder="1"/>
    <xf numFmtId="4" fontId="3" fillId="5" borderId="0" xfId="7" applyNumberFormat="1" applyFont="1" applyFill="1" applyBorder="1"/>
    <xf numFmtId="3" fontId="3" fillId="0" borderId="0" xfId="7" applyNumberFormat="1" applyFont="1" applyFill="1" applyBorder="1"/>
    <xf numFmtId="3" fontId="6" fillId="0" borderId="0" xfId="7" applyNumberFormat="1" applyFont="1" applyBorder="1"/>
    <xf numFmtId="0" fontId="6" fillId="0" borderId="0" xfId="7" applyFont="1" applyBorder="1"/>
    <xf numFmtId="190" fontId="3" fillId="0" borderId="0" xfId="7" applyNumberFormat="1" applyFont="1" applyBorder="1"/>
    <xf numFmtId="0" fontId="6" fillId="0" borderId="0" xfId="7" applyFont="1" applyFill="1" applyBorder="1" applyAlignment="1">
      <alignment horizontal="left" indent="9"/>
    </xf>
    <xf numFmtId="2" fontId="3" fillId="0" borderId="0" xfId="7" applyNumberFormat="1" applyFont="1"/>
    <xf numFmtId="0" fontId="6" fillId="0" borderId="0" xfId="7" applyFont="1" applyBorder="1" applyAlignment="1">
      <alignment horizontal="left" indent="9"/>
    </xf>
    <xf numFmtId="0" fontId="6" fillId="0" borderId="0" xfId="7" applyFont="1" applyFill="1" applyBorder="1" applyAlignment="1">
      <alignment horizontal="left" indent="3"/>
    </xf>
    <xf numFmtId="0" fontId="6" fillId="0" borderId="0" xfId="7" applyFont="1" applyBorder="1" applyAlignment="1">
      <alignment horizontal="left" indent="3"/>
    </xf>
    <xf numFmtId="43" fontId="3" fillId="0" borderId="0" xfId="1" applyFont="1"/>
    <xf numFmtId="0" fontId="4" fillId="0" borderId="0" xfId="7" applyFont="1" applyBorder="1" applyAlignment="1"/>
    <xf numFmtId="0" fontId="5" fillId="0" borderId="0" xfId="7" applyFont="1" applyBorder="1" applyAlignment="1">
      <alignment horizontal="left" indent="2"/>
    </xf>
    <xf numFmtId="0" fontId="6" fillId="0" borderId="0" xfId="7" applyFont="1" applyFill="1" applyBorder="1" applyAlignment="1">
      <alignment horizontal="left" indent="1"/>
    </xf>
    <xf numFmtId="187" fontId="6" fillId="0" borderId="0" xfId="1" applyNumberFormat="1" applyFont="1" applyFill="1" applyBorder="1"/>
    <xf numFmtId="43" fontId="6" fillId="0" borderId="0" xfId="1" applyNumberFormat="1" applyFont="1" applyFill="1" applyBorder="1"/>
    <xf numFmtId="188" fontId="3" fillId="0" borderId="0" xfId="1" applyNumberFormat="1" applyFont="1" applyFill="1" applyBorder="1" applyAlignment="1"/>
    <xf numFmtId="0" fontId="6" fillId="3" borderId="22" xfId="7" applyFont="1" applyFill="1" applyBorder="1" applyAlignment="1">
      <alignment horizontal="center" vertical="center"/>
    </xf>
    <xf numFmtId="0" fontId="6" fillId="3" borderId="23" xfId="7" applyFont="1" applyFill="1" applyBorder="1" applyAlignment="1">
      <alignment horizontal="center" vertical="center"/>
    </xf>
    <xf numFmtId="0" fontId="6" fillId="3" borderId="24" xfId="7" applyFont="1" applyFill="1" applyBorder="1" applyAlignment="1">
      <alignment horizontal="center" vertical="center" wrapText="1"/>
    </xf>
    <xf numFmtId="0" fontId="6" fillId="3" borderId="23" xfId="7" applyFont="1" applyFill="1" applyBorder="1" applyAlignment="1">
      <alignment horizontal="center" vertical="center" wrapText="1"/>
    </xf>
    <xf numFmtId="0" fontId="6" fillId="3" borderId="25" xfId="7" applyFont="1" applyFill="1" applyBorder="1" applyAlignment="1">
      <alignment horizontal="center" vertical="center" wrapText="1"/>
    </xf>
    <xf numFmtId="0" fontId="6" fillId="3" borderId="26" xfId="7" applyFont="1" applyFill="1" applyBorder="1" applyAlignment="1">
      <alignment horizontal="center" vertical="center" wrapText="1"/>
    </xf>
    <xf numFmtId="0" fontId="1" fillId="3" borderId="27" xfId="6" applyFill="1" applyBorder="1" applyAlignment="1">
      <alignment horizontal="center" vertical="center" wrapText="1"/>
    </xf>
    <xf numFmtId="0" fontId="1" fillId="3" borderId="28" xfId="6" applyFill="1" applyBorder="1" applyAlignment="1">
      <alignment horizontal="center" vertical="center" wrapText="1"/>
    </xf>
    <xf numFmtId="0" fontId="6" fillId="3" borderId="29" xfId="7" applyFont="1" applyFill="1" applyBorder="1" applyAlignment="1">
      <alignment horizontal="center" vertical="center"/>
    </xf>
    <xf numFmtId="0" fontId="6" fillId="3" borderId="30" xfId="7" applyFont="1" applyFill="1" applyBorder="1" applyAlignment="1">
      <alignment horizontal="center" vertical="center"/>
    </xf>
    <xf numFmtId="0" fontId="6" fillId="2" borderId="31" xfId="7" applyFont="1" applyFill="1" applyBorder="1" applyAlignment="1">
      <alignment horizontal="left" indent="1"/>
    </xf>
    <xf numFmtId="0" fontId="6" fillId="2" borderId="29" xfId="7" applyFont="1" applyFill="1" applyBorder="1" applyAlignment="1">
      <alignment horizontal="left" indent="1"/>
    </xf>
    <xf numFmtId="0" fontId="3" fillId="0" borderId="29" xfId="7" applyFont="1" applyFill="1" applyBorder="1" applyAlignment="1">
      <alignment horizontal="left" indent="1"/>
    </xf>
    <xf numFmtId="0" fontId="3" fillId="0" borderId="32" xfId="7" applyFont="1" applyFill="1" applyBorder="1" applyAlignment="1">
      <alignment horizontal="left" indent="1"/>
    </xf>
    <xf numFmtId="0" fontId="3" fillId="0" borderId="33" xfId="7" applyFont="1" applyFill="1" applyBorder="1"/>
    <xf numFmtId="187" fontId="3" fillId="0" borderId="34" xfId="1" applyNumberFormat="1" applyFont="1" applyFill="1" applyBorder="1"/>
    <xf numFmtId="187" fontId="3" fillId="0" borderId="35" xfId="1" applyNumberFormat="1" applyFont="1" applyFill="1" applyBorder="1"/>
    <xf numFmtId="188" fontId="3" fillId="0" borderId="36" xfId="1" applyNumberFormat="1" applyFont="1" applyFill="1" applyBorder="1" applyAlignment="1"/>
    <xf numFmtId="188" fontId="3" fillId="0" borderId="37" xfId="1" applyNumberFormat="1" applyFont="1" applyFill="1" applyBorder="1" applyAlignment="1"/>
    <xf numFmtId="188" fontId="3" fillId="0" borderId="38" xfId="1" applyNumberFormat="1" applyFont="1" applyFill="1" applyBorder="1" applyAlignment="1"/>
  </cellXfs>
  <cellStyles count="8">
    <cellStyle name="Comma 2" xfId="2"/>
    <cellStyle name="Comma 3" xfId="3"/>
    <cellStyle name="Comma 4" xfId="4"/>
    <cellStyle name="Normal 2" xfId="5"/>
    <cellStyle name="เครื่องหมายจุลภาค" xfId="1" builtinId="3"/>
    <cellStyle name="ปกติ" xfId="0" builtinId="0"/>
    <cellStyle name="ปกติ_tim" xfId="6"/>
    <cellStyle name="ปกติ_รายงานประจำปี 2549 แผ่นพับ_เพิ่มเติม" xfId="7"/>
  </cellStyles>
  <dxfs count="0"/>
  <tableStyles count="0" defaultTableStyle="TableStyleMedium9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roundedCorners val="1"/>
  <c:style val="26"/>
  <c:chart>
    <c:view3D>
      <c:rotX val="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17722698725159358"/>
          <c:y val="0.12771069717057054"/>
          <c:w val="0.76622539370078768"/>
          <c:h val="0.6456600557146801"/>
        </c:manualLayout>
      </c:layout>
      <c:bar3DChart>
        <c:barDir val="col"/>
        <c:grouping val="clustered"/>
        <c:ser>
          <c:idx val="0"/>
          <c:order val="0"/>
          <c:tx>
            <c:strRef>
              <c:f>วิเคราะห์!$M$21</c:f>
              <c:strCache>
                <c:ptCount val="1"/>
                <c:pt idx="0">
                  <c:v>ออกใหม่</c:v>
                </c:pt>
              </c:strCache>
            </c:strRef>
          </c:tx>
          <c:spPr>
            <a:solidFill>
              <a:srgbClr val="0070C0"/>
            </a:solidFill>
          </c:spPr>
          <c:dLbls>
            <c:dLbl>
              <c:idx val="0"/>
              <c:layout>
                <c:manualLayout>
                  <c:x val="-2.3434570678665185E-7"/>
                  <c:y val="1.619850931096521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12F-4D34-855B-C831B104D566}"/>
                </c:ext>
              </c:extLst>
            </c:dLbl>
            <c:dLbl>
              <c:idx val="1"/>
              <c:layout>
                <c:manualLayout>
                  <c:x val="5.4562861748657161E-17"/>
                  <c:y val="1.186943620178043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2F-4D34-855B-C831B104D566}"/>
                </c:ext>
              </c:extLst>
            </c:dLbl>
            <c:dLbl>
              <c:idx val="2"/>
              <c:layout>
                <c:manualLayout>
                  <c:x val="-1.7857142857142856E-2"/>
                  <c:y val="1.1174715920153897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12F-4D34-855B-C831B104D566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วิเคราะห์!$N$20:$P$20</c:f>
              <c:strCache>
                <c:ptCount val="3"/>
                <c:pt idx="0">
                  <c:v> ปี 2557</c:v>
                </c:pt>
                <c:pt idx="1">
                  <c:v> ปี 2558</c:v>
                </c:pt>
                <c:pt idx="2">
                  <c:v> ปี 2559</c:v>
                </c:pt>
              </c:strCache>
            </c:strRef>
          </c:cat>
          <c:val>
            <c:numRef>
              <c:f>วิเคราะห์!$N$21:$P$21</c:f>
              <c:numCache>
                <c:formatCode>#,##0</c:formatCode>
                <c:ptCount val="3"/>
                <c:pt idx="0">
                  <c:v>2973178</c:v>
                </c:pt>
                <c:pt idx="1">
                  <c:v>2584479</c:v>
                </c:pt>
                <c:pt idx="2">
                  <c:v>1896736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12F-4D34-855B-C831B104D566}"/>
            </c:ext>
          </c:extLst>
        </c:ser>
        <c:ser>
          <c:idx val="1"/>
          <c:order val="1"/>
          <c:tx>
            <c:strRef>
              <c:f>วิเคราะห์!$M$22</c:f>
              <c:strCache>
                <c:ptCount val="1"/>
                <c:pt idx="0">
                  <c:v>ต่ออายุ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Lbls>
            <c:dLbl>
              <c:idx val="0"/>
              <c:layout>
                <c:manualLayout>
                  <c:x val="2.0833372440293058E-2"/>
                  <c:y val="2.130943945194640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12F-4D34-855B-C831B104D566}"/>
                </c:ext>
              </c:extLst>
            </c:dLbl>
            <c:dLbl>
              <c:idx val="1"/>
              <c:layout>
                <c:manualLayout>
                  <c:x val="2.0837126708426641E-2"/>
                  <c:y val="-2.5959181425069546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12F-4D34-855B-C831B104D566}"/>
                </c:ext>
              </c:extLst>
            </c:dLbl>
            <c:dLbl>
              <c:idx val="2"/>
              <c:layout>
                <c:manualLayout>
                  <c:x val="1.7857142857142964E-2"/>
                  <c:y val="9.4030234351269917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12F-4D34-855B-C831B104D566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วิเคราะห์!$N$20:$P$20</c:f>
              <c:strCache>
                <c:ptCount val="3"/>
                <c:pt idx="0">
                  <c:v> ปี 2557</c:v>
                </c:pt>
                <c:pt idx="1">
                  <c:v> ปี 2558</c:v>
                </c:pt>
                <c:pt idx="2">
                  <c:v> ปี 2559</c:v>
                </c:pt>
              </c:strCache>
            </c:strRef>
          </c:cat>
          <c:val>
            <c:numRef>
              <c:f>วิเคราะห์!$N$22:$P$22</c:f>
              <c:numCache>
                <c:formatCode>#,##0</c:formatCode>
                <c:ptCount val="3"/>
                <c:pt idx="0">
                  <c:v>1269172</c:v>
                </c:pt>
                <c:pt idx="1">
                  <c:v>1916119</c:v>
                </c:pt>
                <c:pt idx="2">
                  <c:v>2185971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A12F-4D34-855B-C831B104D566}"/>
            </c:ext>
          </c:extLst>
        </c:ser>
        <c:dLbls/>
        <c:shape val="cylinder"/>
        <c:axId val="70599808"/>
        <c:axId val="70601344"/>
        <c:axId val="0"/>
      </c:bar3DChart>
      <c:catAx>
        <c:axId val="70599808"/>
        <c:scaling>
          <c:orientation val="minMax"/>
        </c:scaling>
        <c:axPos val="b"/>
        <c:numFmt formatCode="General" sourceLinked="1"/>
        <c:tickLblPos val="nextTo"/>
        <c:crossAx val="70601344"/>
        <c:crosses val="autoZero"/>
        <c:auto val="1"/>
        <c:lblAlgn val="ctr"/>
        <c:lblOffset val="100"/>
      </c:catAx>
      <c:valAx>
        <c:axId val="70601344"/>
        <c:scaling>
          <c:orientation val="minMax"/>
        </c:scaling>
        <c:axPos val="l"/>
        <c:majorGridlines/>
        <c:numFmt formatCode="#,##0" sourceLinked="1"/>
        <c:tickLblPos val="nextTo"/>
        <c:crossAx val="70599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675548368953877"/>
          <c:y val="0.90628410321113417"/>
          <c:w val="0.52222956505436813"/>
          <c:h val="8.8184614905332692E-2"/>
        </c:manualLayout>
      </c:layout>
    </c:legend>
    <c:plotVisOnly val="1"/>
    <c:dispBlanksAs val="gap"/>
  </c:chart>
  <c:txPr>
    <a:bodyPr/>
    <a:lstStyle/>
    <a:p>
      <a:pPr>
        <a:defRPr sz="1200">
          <a:latin typeface="Angsana New" pitchFamily="18" charset="-34"/>
          <a:cs typeface="Angsana New" pitchFamily="18" charset="-34"/>
        </a:defRPr>
      </a:pPr>
      <a:endParaRPr lang="th-TH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76199</xdr:colOff>
      <xdr:row>19</xdr:row>
      <xdr:rowOff>85724</xdr:rowOff>
    </xdr:from>
    <xdr:to>
      <xdr:col>11</xdr:col>
      <xdr:colOff>504265</xdr:colOff>
      <xdr:row>31</xdr:row>
      <xdr:rowOff>238124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29149" y="5934074"/>
          <a:ext cx="4028516" cy="34004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72000" tIns="46800" rIns="90000" bIns="46800" anchor="t" upright="1"/>
        <a:lstStyle/>
        <a:p>
          <a:pPr algn="l" rtl="1">
            <a:defRPr sz="1000"/>
          </a:pPr>
          <a:r>
            <a:rPr lang="th-TH" sz="1400" b="0" i="0" strike="noStrike">
              <a:solidFill>
                <a:srgbClr val="000000"/>
              </a:solidFill>
              <a:latin typeface="Cordia New"/>
              <a:cs typeface="Cordia New"/>
            </a:rPr>
            <a:t>    </a:t>
          </a:r>
          <a:r>
            <a:rPr lang="th-TH" sz="1400" b="0" i="0" strike="noStrike">
              <a:solidFill>
                <a:srgbClr val="000000"/>
              </a:solidFill>
              <a:latin typeface="Angsana New"/>
              <a:cs typeface="Angsana New"/>
            </a:rPr>
            <a:t>           </a:t>
          </a:r>
          <a:r>
            <a:rPr lang="th-TH" sz="1400" b="1" i="0" strike="noStrike">
              <a:solidFill>
                <a:sysClr val="windowText" lastClr="000000"/>
              </a:solidFill>
              <a:latin typeface="Angsana New"/>
              <a:cs typeface="Angsana New"/>
            </a:rPr>
            <a:t>การออกใบอนุญาตขับรถใหม่</a:t>
          </a:r>
          <a:r>
            <a:rPr lang="th-TH" sz="1400" b="0" i="0" strike="noStrike">
              <a:solidFill>
                <a:sysClr val="windowText" lastClr="000000"/>
              </a:solidFill>
              <a:latin typeface="Angsana New"/>
              <a:cs typeface="Angsana New"/>
            </a:rPr>
            <a:t> ปีงบประมาณ 255</a:t>
          </a:r>
          <a:r>
            <a:rPr lang="en-US" sz="1400" b="0" i="0" strike="noStrike">
              <a:solidFill>
                <a:sysClr val="windowText" lastClr="000000"/>
              </a:solidFill>
              <a:latin typeface="Angsana New"/>
              <a:cs typeface="Angsana New"/>
            </a:rPr>
            <a:t>9 </a:t>
          </a:r>
          <a:r>
            <a:rPr lang="th-TH" sz="1400" b="0" i="0" strike="noStrike">
              <a:solidFill>
                <a:sysClr val="windowText" lastClr="000000"/>
              </a:solidFill>
              <a:latin typeface="Angsana New"/>
              <a:cs typeface="Angsana New"/>
            </a:rPr>
            <a:t>ลดลงจากปี 255</a:t>
          </a:r>
          <a:r>
            <a:rPr lang="en-US" sz="1400" b="0" i="0" strike="noStrike">
              <a:solidFill>
                <a:sysClr val="windowText" lastClr="000000"/>
              </a:solidFill>
              <a:latin typeface="Angsana New"/>
              <a:cs typeface="Angsana New"/>
            </a:rPr>
            <a:t>8</a:t>
          </a:r>
          <a:r>
            <a:rPr lang="th-TH" sz="1400" b="0" i="0" strike="noStrike">
              <a:solidFill>
                <a:sysClr val="windowText" lastClr="000000"/>
              </a:solidFill>
              <a:latin typeface="Angsana New"/>
              <a:cs typeface="Angsana New"/>
            </a:rPr>
            <a:t>       คิดเป็นร้อยละ </a:t>
          </a:r>
          <a:r>
            <a:rPr lang="en-US" sz="1400" b="0" i="0" strike="noStrike">
              <a:solidFill>
                <a:sysClr val="windowText" lastClr="000000"/>
              </a:solidFill>
              <a:latin typeface="Angsana New"/>
              <a:cs typeface="Angsana New"/>
            </a:rPr>
            <a:t>26.61</a:t>
          </a:r>
          <a:r>
            <a:rPr lang="th-TH" sz="1400" b="0" i="0" strike="noStrike">
              <a:solidFill>
                <a:sysClr val="windowText" lastClr="000000"/>
              </a:solidFill>
              <a:latin typeface="Angsana New"/>
              <a:cs typeface="Angsana New"/>
            </a:rPr>
            <a:t>โดยในปี 255</a:t>
          </a:r>
          <a:r>
            <a:rPr lang="en-US" sz="1400" b="0" i="0" strike="noStrike">
              <a:solidFill>
                <a:sysClr val="windowText" lastClr="000000"/>
              </a:solidFill>
              <a:latin typeface="Angsana New"/>
              <a:cs typeface="Angsana New"/>
            </a:rPr>
            <a:t>9</a:t>
          </a:r>
          <a:r>
            <a:rPr lang="th-TH" sz="1400" b="0" i="0" strike="noStrike">
              <a:solidFill>
                <a:sysClr val="windowText" lastClr="000000"/>
              </a:solidFill>
              <a:latin typeface="Angsana New"/>
              <a:cs typeface="Angsana New"/>
            </a:rPr>
            <a:t> ใบอนุญาตขับรถยนต์ส่วนบุคคลชั่วคราวมีการออกใหม่มากที่สุด คิดเป็นร้อยละ 40.2</a:t>
          </a:r>
          <a:r>
            <a:rPr lang="en-US" sz="1400" b="0" i="0" strike="noStrike">
              <a:solidFill>
                <a:sysClr val="windowText" lastClr="000000"/>
              </a:solidFill>
              <a:latin typeface="Angsana New"/>
              <a:cs typeface="Angsana New"/>
            </a:rPr>
            <a:t>1</a:t>
          </a:r>
          <a:r>
            <a:rPr lang="th-TH" sz="1400" b="0" i="0" strike="noStrike">
              <a:solidFill>
                <a:sysClr val="windowText" lastClr="000000"/>
              </a:solidFill>
              <a:latin typeface="Angsana New"/>
              <a:cs typeface="Angsana New"/>
            </a:rPr>
            <a:t> ของจำนวนใบอนุญาตขับรถออกใหม่ทั้งหมด รองลงมา ได้แก่ ใบอนุญาตขับรถยนต์จักรยานยนต์ส่วนบุคคลชั่วคราว</a:t>
          </a:r>
          <a:r>
            <a:rPr lang="th-TH" sz="1400" b="0" i="0" strike="noStrike" baseline="0">
              <a:solidFill>
                <a:sysClr val="windowText" lastClr="000000"/>
              </a:solidFill>
              <a:latin typeface="Angsana New"/>
              <a:cs typeface="Angsana New"/>
            </a:rPr>
            <a:t>    </a:t>
          </a:r>
          <a:r>
            <a:rPr lang="th-TH" sz="1400" b="0" i="0" strike="noStrike">
              <a:solidFill>
                <a:sysClr val="windowText" lastClr="000000"/>
              </a:solidFill>
              <a:latin typeface="Angsana New"/>
              <a:cs typeface="Angsana New"/>
            </a:rPr>
            <a:t>คิดเป็นร้อยละ 23.</a:t>
          </a:r>
          <a:r>
            <a:rPr lang="en-US" sz="1400" b="0" i="0" strike="noStrike">
              <a:solidFill>
                <a:sysClr val="windowText" lastClr="000000"/>
              </a:solidFill>
              <a:latin typeface="Angsana New"/>
              <a:cs typeface="Angsana New"/>
            </a:rPr>
            <a:t>79</a:t>
          </a:r>
          <a:r>
            <a:rPr lang="th-TH" sz="1400" b="0" i="0" strike="noStrike" baseline="0">
              <a:solidFill>
                <a:sysClr val="windowText" lastClr="000000"/>
              </a:solidFill>
              <a:latin typeface="Angsana New"/>
              <a:cs typeface="Angsana New"/>
            </a:rPr>
            <a:t> </a:t>
          </a:r>
          <a:r>
            <a:rPr lang="th-TH" sz="1400" b="0" i="0" strike="noStrike">
              <a:solidFill>
                <a:sysClr val="windowText" lastClr="000000"/>
              </a:solidFill>
              <a:latin typeface="Angsana New"/>
              <a:cs typeface="Angsana New"/>
            </a:rPr>
            <a:t>และใบอนุญาตขับรถยนต์ส่วนบุคคล คิดเป็นร้อยละ </a:t>
          </a:r>
          <a:r>
            <a:rPr lang="en-US" sz="1400" b="0" i="0" strike="noStrike">
              <a:solidFill>
                <a:sysClr val="windowText" lastClr="000000"/>
              </a:solidFill>
              <a:latin typeface="Angsana New"/>
              <a:cs typeface="Angsana New"/>
            </a:rPr>
            <a:t>18</a:t>
          </a:r>
          <a:r>
            <a:rPr lang="th-TH" sz="1400" b="0" i="0" strike="noStrike">
              <a:solidFill>
                <a:sysClr val="windowText" lastClr="000000"/>
              </a:solidFill>
              <a:latin typeface="Angsana New"/>
              <a:cs typeface="Angsana New"/>
            </a:rPr>
            <a:t>.</a:t>
          </a:r>
          <a:r>
            <a:rPr lang="en-US" sz="1400" b="0" i="0" strike="noStrike">
              <a:solidFill>
                <a:sysClr val="windowText" lastClr="000000"/>
              </a:solidFill>
              <a:latin typeface="Angsana New"/>
              <a:cs typeface="Angsana New"/>
            </a:rPr>
            <a:t>64 </a:t>
          </a:r>
          <a:r>
            <a:rPr lang="th-TH" sz="1400" b="0" i="0" strike="noStrike">
              <a:solidFill>
                <a:sysClr val="windowText" lastClr="000000"/>
              </a:solidFill>
              <a:latin typeface="Angsana New" pitchFamily="18" charset="-34"/>
              <a:cs typeface="Angsana New" pitchFamily="18" charset="-34"/>
            </a:rPr>
            <a:t> </a:t>
          </a:r>
          <a:endParaRPr lang="en-US" sz="1400" b="0" i="0" strike="noStrike">
            <a:solidFill>
              <a:sysClr val="windowText" lastClr="000000"/>
            </a:solidFill>
            <a:latin typeface="Angsana New" pitchFamily="18" charset="-34"/>
            <a:cs typeface="Angsana New" pitchFamily="18" charset="-34"/>
          </a:endParaRPr>
        </a:p>
        <a:p>
          <a:pPr algn="l" rtl="1">
            <a:defRPr sz="1000"/>
          </a:pPr>
          <a:r>
            <a:rPr lang="en-US" sz="1400" b="1" i="0">
              <a:latin typeface="Angsana New" pitchFamily="18" charset="-34"/>
              <a:ea typeface="+mn-ea"/>
              <a:cs typeface="Angsana New" pitchFamily="18" charset="-34"/>
            </a:rPr>
            <a:t>               </a:t>
          </a:r>
          <a:r>
            <a:rPr lang="th-TH" sz="1400" b="1" i="0">
              <a:latin typeface="Angsana New" pitchFamily="18" charset="-34"/>
              <a:ea typeface="+mn-ea"/>
              <a:cs typeface="Angsana New" pitchFamily="18" charset="-34"/>
            </a:rPr>
            <a:t>การต่ออายุใบอนุญาตขับรถ</a:t>
          </a:r>
          <a:r>
            <a:rPr lang="th-TH" sz="1400" b="0" i="0">
              <a:latin typeface="Angsana New" pitchFamily="18" charset="-34"/>
              <a:ea typeface="+mn-ea"/>
              <a:cs typeface="Angsana New" pitchFamily="18" charset="-34"/>
            </a:rPr>
            <a:t> ปีงบประมาณ 2559 มีจำนวนเพิ่มขึ้นจากปี 2558 คิดเป็นร้อยละ 1</a:t>
          </a:r>
          <a:r>
            <a:rPr lang="en-US" sz="1400" b="0" i="0">
              <a:latin typeface="Angsana New" pitchFamily="18" charset="-34"/>
              <a:ea typeface="+mn-ea"/>
              <a:cs typeface="Angsana New" pitchFamily="18" charset="-34"/>
            </a:rPr>
            <a:t>4</a:t>
          </a:r>
          <a:r>
            <a:rPr lang="th-TH" sz="1400" b="0" i="0">
              <a:latin typeface="Angsana New" pitchFamily="18" charset="-34"/>
              <a:ea typeface="+mn-ea"/>
              <a:cs typeface="Angsana New" pitchFamily="18" charset="-34"/>
            </a:rPr>
            <a:t>.</a:t>
          </a:r>
          <a:r>
            <a:rPr lang="en-US" sz="1400" b="0" i="0">
              <a:latin typeface="Angsana New" pitchFamily="18" charset="-34"/>
              <a:ea typeface="+mn-ea"/>
              <a:cs typeface="Angsana New" pitchFamily="18" charset="-34"/>
            </a:rPr>
            <a:t>08</a:t>
          </a:r>
          <a:r>
            <a:rPr lang="th-TH" sz="1400" b="0" i="0">
              <a:latin typeface="Angsana New" pitchFamily="18" charset="-34"/>
              <a:ea typeface="+mn-ea"/>
              <a:cs typeface="Angsana New" pitchFamily="18" charset="-34"/>
            </a:rPr>
            <a:t> โดยในปี 2559 ใบอนุญาตขับรถยนต์ส่วนบุคคลมีการต่ออายุมากที่สุด  คิดเป็นร้อยละ 54.2</a:t>
          </a:r>
          <a:r>
            <a:rPr lang="en-US" sz="1400" b="0" i="0">
              <a:latin typeface="Angsana New" pitchFamily="18" charset="-34"/>
              <a:ea typeface="+mn-ea"/>
              <a:cs typeface="Angsana New" pitchFamily="18" charset="-34"/>
            </a:rPr>
            <a:t>7</a:t>
          </a:r>
          <a:r>
            <a:rPr lang="th-TH" sz="1400" b="0" i="0">
              <a:latin typeface="Angsana New" pitchFamily="18" charset="-34"/>
              <a:ea typeface="+mn-ea"/>
              <a:cs typeface="Angsana New" pitchFamily="18" charset="-34"/>
            </a:rPr>
            <a:t> ของจำนวนการต่ออายุใบอนุญาตขับรถทั้งหมด  รองลงมา ได้แก่ ใบอนุญาตขับรถจักรยานยนต์ส่วนบุคคล คิดเป็นร้อยละ 42.7</a:t>
          </a:r>
          <a:r>
            <a:rPr lang="en-US" sz="1400" b="0" i="0">
              <a:latin typeface="Angsana New" pitchFamily="18" charset="-34"/>
              <a:ea typeface="+mn-ea"/>
              <a:cs typeface="Angsana New" pitchFamily="18" charset="-34"/>
            </a:rPr>
            <a:t>9</a:t>
          </a:r>
          <a:r>
            <a:rPr lang="th-TH" sz="1400" b="0" i="0">
              <a:latin typeface="Angsana New" pitchFamily="18" charset="-34"/>
              <a:ea typeface="+mn-ea"/>
              <a:cs typeface="Angsana New" pitchFamily="18" charset="-34"/>
            </a:rPr>
            <a:t> และใบอนุญาตขับรถยนต์สาธารณะ คิดเป็นร้อยละ 1.53</a:t>
          </a:r>
          <a:endParaRPr lang="th-TH" sz="1400" b="0" i="0" strike="noStrike">
            <a:solidFill>
              <a:sysClr val="windowText" lastClr="000000"/>
            </a:solidFill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0</xdr:col>
      <xdr:colOff>142875</xdr:colOff>
      <xdr:row>20</xdr:row>
      <xdr:rowOff>9525</xdr:rowOff>
    </xdr:from>
    <xdr:to>
      <xdr:col>4</xdr:col>
      <xdr:colOff>495300</xdr:colOff>
      <xdr:row>31</xdr:row>
      <xdr:rowOff>247650</xdr:rowOff>
    </xdr:to>
    <xdr:graphicFrame macro="">
      <xdr:nvGraphicFramePr>
        <xdr:cNvPr id="119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.192\data%20(d)\&#3614;&#3637;&#3656;&#3605;&#3636;&#3659;&#3617;\&#3619;&#3634;&#3618;&#3591;&#3634;&#3609;&#3611;&#3619;&#3632;&#3592;&#3635;&#3652;&#3605;&#3619;&#3617;&#3634;&#3626;\&#3619;&#3634;&#3618;&#3591;&#3634;&#3609;&#3652;&#3605;&#3619;&#3617;&#3634;&#3626;%202%20&#3611;&#3637;%202550\&#3619;&#3634;&#3618;&#3591;&#3634;&#3609;&#3652;&#3605;&#3619;&#3617;&#3634;&#3626;%202-2550%20(&#3591;&#3634;&#3609;1)-&#3626;&#3656;&#359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.192\data%20(d)\&#3619;&#3634;&#3618;&#3591;&#3634;&#3609;&#3611;&#3619;&#3632;&#3592;&#3635;&#3652;&#3605;&#3619;&#3617;&#3634;&#3626;\Q1_51\&#3652;&#3605;&#3619;&#3617;&#3634;&#3626;%201%20&#3611;&#3637;%2051\&#3619;&#3623;&#3617;%20&#3652;&#3605;&#3619;&#3617;&#3634;&#3626;%201-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.192\data%20(d)\&#3619;&#3634;&#3618;&#3591;&#3634;&#3609;&#3611;&#3619;&#3632;&#3592;&#3635;&#3611;&#3637;2549\&#3619;&#3634;&#3618;&#3591;&#3634;&#3609;&#3652;&#3605;&#3619;&#3617;&#3634;&#3626;%202%20&#3611;&#3637;%202550\&#3619;&#3634;&#3618;&#3591;&#3634;&#3609;&#3652;&#3605;&#3619;&#3617;&#3634;&#3626;%202-2550%20(&#3591;&#3634;&#3609;1)-&#3626;&#3656;&#359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อนุญาตสะสม"/>
      <sheetName val="แบบ4 แบบ10"/>
      <sheetName val="รายได้"/>
      <sheetName val="ค้างชำระขนส่ง"/>
      <sheetName val="ค้างชำระรถยนต์"/>
      <sheetName val="จำนวนรถสะสม"/>
      <sheetName val="มาตรฐานรถ "/>
      <sheetName val="ลักษณะรถ"/>
      <sheetName val="ตรวจสภาพ (พี่เซียน)"/>
    </sheetNames>
    <sheetDataSet>
      <sheetData sheetId="0"/>
      <sheetData sheetId="1" refreshError="1">
        <row r="13">
          <cell r="J13">
            <v>64783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ประกอบการ-ตรวจสภาพ"/>
      <sheetName val="2ประกอบการสะสม"/>
      <sheetName val="3รถสะสม"/>
      <sheetName val="3.1"/>
      <sheetName val="4มาตรฐานรถ  "/>
      <sheetName val="4.1"/>
      <sheetName val="5"/>
      <sheetName val="6เชื้อเพลิง"/>
      <sheetName val="7จดใหม่"/>
      <sheetName val="8fuelCar"/>
      <sheetName val="9fuelTruck"/>
      <sheetName val="10แยกยี่ห้อ"/>
      <sheetName val="11ชำระภาษี"/>
      <sheetName val="12Drive Thru"/>
      <sheetName val="13ค้างชำระรถยนต์"/>
      <sheetName val="14ค้างชำระขนส่ง"/>
      <sheetName val="15-16"/>
      <sheetName val="17ตรวจสภาพ-สาเหตุ"/>
      <sheetName val="18แบบ4 แบบ10"/>
      <sheetName val="19ใบอนุญาตสะสม"/>
      <sheetName val="20เพศ"/>
      <sheetName val="21อายุ"/>
      <sheetName val="22สัญชาติ"/>
      <sheetName val="23ประเภท"/>
      <sheetName val="23.1ข้อหา"/>
      <sheetName val="23.2กราฟ"/>
      <sheetName val="24สถานี"/>
      <sheetName val="25รายได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ใบอนุญาตสะสม"/>
      <sheetName val="แบบ4 แบบ10"/>
      <sheetName val="รายได้"/>
      <sheetName val="ค้างชำระขนส่ง"/>
      <sheetName val="ค้างชำระรถยนต์"/>
      <sheetName val="จำนวนรถสะสม"/>
      <sheetName val="มาตรฐานรถ "/>
      <sheetName val="ลักษณะรถ"/>
    </sheetNames>
    <sheetDataSet>
      <sheetData sheetId="0"/>
      <sheetData sheetId="1">
        <row r="13">
          <cell r="J13">
            <v>64783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Y43"/>
  <sheetViews>
    <sheetView view="pageBreakPreview" zoomScale="115" zoomScaleSheetLayoutView="115" workbookViewId="0">
      <selection activeCell="M1" sqref="M1"/>
    </sheetView>
  </sheetViews>
  <sheetFormatPr defaultRowHeight="21.75"/>
  <cols>
    <col min="1" max="1" width="2" style="26" customWidth="1"/>
    <col min="2" max="2" width="32.625" style="26" customWidth="1"/>
    <col min="3" max="8" width="8.375" style="26" customWidth="1"/>
    <col min="9" max="12" width="7.375" style="26" customWidth="1"/>
    <col min="13" max="13" width="12" style="30" customWidth="1"/>
    <col min="14" max="18" width="8.125" style="30" bestFit="1" customWidth="1"/>
    <col min="19" max="19" width="9" style="30"/>
    <col min="20" max="24" width="9" style="33"/>
    <col min="25" max="25" width="9" style="30"/>
    <col min="26" max="16384" width="9" style="26"/>
  </cols>
  <sheetData>
    <row r="1" spans="1:24" s="1" customFormat="1" ht="31.5" customHeight="1">
      <c r="A1" s="56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T1" s="31"/>
      <c r="U1" s="31"/>
      <c r="V1" s="31"/>
      <c r="W1" s="31"/>
      <c r="X1" s="31"/>
    </row>
    <row r="2" spans="1:24" s="1" customFormat="1" ht="21" customHeight="1" thickBot="1">
      <c r="G2" s="96"/>
      <c r="H2" s="96"/>
      <c r="I2" s="2"/>
      <c r="J2" s="2"/>
      <c r="K2" s="97" t="s">
        <v>0</v>
      </c>
      <c r="L2" s="97"/>
      <c r="T2" s="31"/>
      <c r="U2" s="31"/>
      <c r="V2" s="31"/>
      <c r="W2" s="31"/>
      <c r="X2" s="31"/>
    </row>
    <row r="3" spans="1:24" s="1" customFormat="1" ht="27.75" customHeight="1">
      <c r="A3" s="102" t="s">
        <v>1</v>
      </c>
      <c r="B3" s="103"/>
      <c r="C3" s="104" t="s">
        <v>60</v>
      </c>
      <c r="D3" s="105"/>
      <c r="E3" s="104" t="s">
        <v>62</v>
      </c>
      <c r="F3" s="105"/>
      <c r="G3" s="104" t="s">
        <v>68</v>
      </c>
      <c r="H3" s="106"/>
      <c r="I3" s="107" t="s">
        <v>2</v>
      </c>
      <c r="J3" s="108"/>
      <c r="K3" s="108"/>
      <c r="L3" s="109"/>
      <c r="N3" s="76"/>
      <c r="O3" s="76"/>
      <c r="P3" s="76"/>
      <c r="Q3" s="76"/>
      <c r="T3" s="31"/>
      <c r="U3" s="31"/>
      <c r="V3" s="31"/>
      <c r="W3" s="31"/>
      <c r="X3" s="31"/>
    </row>
    <row r="4" spans="1:24" s="1" customFormat="1" ht="24.75" customHeight="1">
      <c r="A4" s="110"/>
      <c r="B4" s="60"/>
      <c r="C4" s="62"/>
      <c r="D4" s="63"/>
      <c r="E4" s="62"/>
      <c r="F4" s="63"/>
      <c r="G4" s="64"/>
      <c r="H4" s="65"/>
      <c r="I4" s="57" t="s">
        <v>63</v>
      </c>
      <c r="J4" s="58"/>
      <c r="K4" s="57" t="s">
        <v>69</v>
      </c>
      <c r="L4" s="58"/>
      <c r="N4" s="77"/>
      <c r="O4" s="77"/>
      <c r="P4" s="77"/>
      <c r="Q4" s="77"/>
      <c r="T4" s="31"/>
      <c r="U4" s="31"/>
      <c r="V4" s="31"/>
      <c r="W4" s="31"/>
      <c r="X4" s="31"/>
    </row>
    <row r="5" spans="1:24" s="1" customFormat="1" ht="26.25" customHeight="1">
      <c r="A5" s="111"/>
      <c r="B5" s="61"/>
      <c r="C5" s="28" t="s">
        <v>3</v>
      </c>
      <c r="D5" s="28" t="s">
        <v>4</v>
      </c>
      <c r="E5" s="28" t="s">
        <v>3</v>
      </c>
      <c r="F5" s="28" t="s">
        <v>4</v>
      </c>
      <c r="G5" s="28" t="s">
        <v>3</v>
      </c>
      <c r="H5" s="29" t="s">
        <v>5</v>
      </c>
      <c r="I5" s="55" t="s">
        <v>3</v>
      </c>
      <c r="J5" s="29" t="s">
        <v>5</v>
      </c>
      <c r="K5" s="55" t="s">
        <v>3</v>
      </c>
      <c r="L5" s="29" t="s">
        <v>5</v>
      </c>
      <c r="M5" s="78"/>
      <c r="N5" s="79" t="s">
        <v>3</v>
      </c>
      <c r="O5" s="79" t="s">
        <v>5</v>
      </c>
      <c r="P5" s="79"/>
      <c r="Q5" s="79"/>
      <c r="T5" s="31"/>
      <c r="U5" s="31"/>
      <c r="V5" s="31"/>
      <c r="W5" s="31"/>
      <c r="X5" s="31"/>
    </row>
    <row r="6" spans="1:24" s="1" customFormat="1" ht="29.25" customHeight="1">
      <c r="A6" s="112" t="s">
        <v>6</v>
      </c>
      <c r="B6" s="3"/>
      <c r="C6" s="4">
        <f>SUM(C8:C18)</f>
        <v>2973178</v>
      </c>
      <c r="D6" s="4">
        <f t="shared" ref="D6:F6" si="0">SUM(D8:D18)</f>
        <v>1269172</v>
      </c>
      <c r="E6" s="4">
        <f t="shared" si="0"/>
        <v>2584479</v>
      </c>
      <c r="F6" s="5">
        <f t="shared" si="0"/>
        <v>1916119</v>
      </c>
      <c r="G6" s="4">
        <f t="shared" ref="G6:H6" si="1">SUM(G8:G18)</f>
        <v>1896736</v>
      </c>
      <c r="H6" s="5">
        <f t="shared" si="1"/>
        <v>2185971</v>
      </c>
      <c r="I6" s="6">
        <f>(E6-C6)/C6*100</f>
        <v>-13.073519311659107</v>
      </c>
      <c r="J6" s="7">
        <f>(F6-D6)/D6*100</f>
        <v>50.973942066165975</v>
      </c>
      <c r="K6" s="6">
        <f>(G6-E6)/E6*100</f>
        <v>-26.610508346169574</v>
      </c>
      <c r="L6" s="8">
        <f>(H6-F6)/F6*100</f>
        <v>14.083258920766403</v>
      </c>
      <c r="M6" s="80"/>
      <c r="N6" s="81">
        <f>SUM(N7:N18)</f>
        <v>100</v>
      </c>
      <c r="O6" s="81">
        <f>SUM(O7:O18)</f>
        <v>99.999999999999986</v>
      </c>
      <c r="P6" s="82"/>
      <c r="T6" s="31"/>
      <c r="U6" s="31"/>
      <c r="V6" s="31"/>
      <c r="W6" s="31"/>
      <c r="X6" s="31"/>
    </row>
    <row r="7" spans="1:24" s="1" customFormat="1" ht="21" customHeight="1">
      <c r="A7" s="113" t="s">
        <v>7</v>
      </c>
      <c r="B7" s="9"/>
      <c r="C7" s="10"/>
      <c r="D7" s="10"/>
      <c r="E7" s="10"/>
      <c r="F7" s="11"/>
      <c r="G7" s="10"/>
      <c r="H7" s="11"/>
      <c r="I7" s="12"/>
      <c r="J7" s="13"/>
      <c r="K7" s="12"/>
      <c r="L7" s="14"/>
      <c r="M7" s="83"/>
      <c r="N7" s="84"/>
      <c r="O7" s="82"/>
      <c r="P7" s="82"/>
      <c r="T7" s="31"/>
      <c r="U7" s="31"/>
      <c r="V7" s="31"/>
      <c r="W7" s="31"/>
      <c r="X7" s="31"/>
    </row>
    <row r="8" spans="1:24" s="1" customFormat="1" ht="25.5" customHeight="1">
      <c r="A8" s="114"/>
      <c r="B8" s="15" t="s">
        <v>8</v>
      </c>
      <c r="C8" s="16">
        <v>859767</v>
      </c>
      <c r="D8" s="17">
        <v>0</v>
      </c>
      <c r="E8" s="17">
        <v>688782</v>
      </c>
      <c r="F8" s="17">
        <v>0</v>
      </c>
      <c r="G8" s="17">
        <v>762764</v>
      </c>
      <c r="H8" s="17">
        <v>0</v>
      </c>
      <c r="I8" s="18">
        <f>(E8-C8)/C8*100</f>
        <v>-19.887364832565101</v>
      </c>
      <c r="J8" s="21">
        <v>0</v>
      </c>
      <c r="K8" s="18">
        <f>(G8-E8)/E8*100</f>
        <v>10.740989166383558</v>
      </c>
      <c r="L8" s="22">
        <v>0</v>
      </c>
      <c r="M8" s="83"/>
      <c r="N8" s="85">
        <f>G8/$G$6*100</f>
        <v>40.214558061849409</v>
      </c>
      <c r="O8" s="84">
        <f>H8/$H$6*100</f>
        <v>0</v>
      </c>
      <c r="P8" s="86"/>
      <c r="T8" s="31"/>
      <c r="U8" s="31"/>
      <c r="V8" s="31"/>
      <c r="W8" s="31"/>
      <c r="X8" s="31"/>
    </row>
    <row r="9" spans="1:24" s="1" customFormat="1" ht="25.5" customHeight="1">
      <c r="A9" s="114"/>
      <c r="B9" s="15" t="s">
        <v>9</v>
      </c>
      <c r="C9" s="16">
        <v>939</v>
      </c>
      <c r="D9" s="17">
        <v>0</v>
      </c>
      <c r="E9" s="17">
        <v>1731</v>
      </c>
      <c r="F9" s="17">
        <v>0</v>
      </c>
      <c r="G9" s="17">
        <v>1157</v>
      </c>
      <c r="H9" s="17">
        <v>0</v>
      </c>
      <c r="I9" s="18">
        <f t="shared" ref="I9:J18" si="2">(E9-C9)/C9*100</f>
        <v>84.345047923322682</v>
      </c>
      <c r="J9" s="21">
        <v>0</v>
      </c>
      <c r="K9" s="18">
        <f t="shared" ref="K9:L18" si="3">(G9-E9)/E9*100</f>
        <v>-33.160023108030039</v>
      </c>
      <c r="L9" s="22">
        <v>0</v>
      </c>
      <c r="M9" s="79"/>
      <c r="N9" s="84">
        <f t="shared" ref="N9:N18" si="4">G9/$G$6*100</f>
        <v>6.0999527609535538E-2</v>
      </c>
      <c r="O9" s="84">
        <f t="shared" ref="O9:O17" si="5">H9/$H$6*100</f>
        <v>0</v>
      </c>
      <c r="P9" s="87"/>
      <c r="T9" s="31"/>
      <c r="U9" s="31"/>
      <c r="V9" s="31"/>
      <c r="W9" s="31"/>
      <c r="X9" s="31"/>
    </row>
    <row r="10" spans="1:24" s="1" customFormat="1" ht="25.5" customHeight="1">
      <c r="A10" s="114"/>
      <c r="B10" s="15" t="s">
        <v>10</v>
      </c>
      <c r="C10" s="16">
        <v>608629</v>
      </c>
      <c r="D10" s="17">
        <v>0</v>
      </c>
      <c r="E10" s="17">
        <v>479111</v>
      </c>
      <c r="F10" s="17">
        <v>0</v>
      </c>
      <c r="G10" s="17">
        <v>451211</v>
      </c>
      <c r="H10" s="17">
        <v>0</v>
      </c>
      <c r="I10" s="18">
        <f t="shared" si="2"/>
        <v>-21.280287334320249</v>
      </c>
      <c r="J10" s="21">
        <v>0</v>
      </c>
      <c r="K10" s="18">
        <f t="shared" si="3"/>
        <v>-5.8232852094817273</v>
      </c>
      <c r="L10" s="22">
        <v>0</v>
      </c>
      <c r="M10" s="83"/>
      <c r="N10" s="85">
        <f t="shared" si="4"/>
        <v>23.788814046867881</v>
      </c>
      <c r="O10" s="84">
        <f t="shared" si="5"/>
        <v>0</v>
      </c>
      <c r="P10" s="83"/>
      <c r="T10" s="31"/>
      <c r="U10" s="31"/>
      <c r="V10" s="31"/>
      <c r="W10" s="31"/>
      <c r="X10" s="31"/>
    </row>
    <row r="11" spans="1:24" s="1" customFormat="1" ht="25.5" customHeight="1">
      <c r="A11" s="114"/>
      <c r="B11" s="15" t="s">
        <v>11</v>
      </c>
      <c r="C11" s="16">
        <v>931803</v>
      </c>
      <c r="D11" s="17">
        <v>735177</v>
      </c>
      <c r="E11" s="17">
        <v>842361</v>
      </c>
      <c r="F11" s="17">
        <v>1061588</v>
      </c>
      <c r="G11" s="17">
        <v>353623</v>
      </c>
      <c r="H11" s="17">
        <v>1186339</v>
      </c>
      <c r="I11" s="18">
        <f t="shared" si="2"/>
        <v>-9.5988100489051877</v>
      </c>
      <c r="J11" s="19">
        <f t="shared" si="2"/>
        <v>44.398967867601954</v>
      </c>
      <c r="K11" s="18">
        <f t="shared" si="3"/>
        <v>-58.020017545921519</v>
      </c>
      <c r="L11" s="20">
        <f t="shared" si="3"/>
        <v>11.751357400422762</v>
      </c>
      <c r="M11" s="83"/>
      <c r="N11" s="85">
        <f>G11/$G$6*100</f>
        <v>18.643764867646315</v>
      </c>
      <c r="O11" s="85">
        <f t="shared" si="5"/>
        <v>54.270573580344852</v>
      </c>
      <c r="P11" s="83"/>
      <c r="T11" s="31"/>
      <c r="U11" s="31"/>
      <c r="V11" s="31"/>
      <c r="W11" s="31"/>
      <c r="X11" s="31"/>
    </row>
    <row r="12" spans="1:24" s="1" customFormat="1" ht="25.5" customHeight="1">
      <c r="A12" s="114"/>
      <c r="B12" s="15" t="s">
        <v>12</v>
      </c>
      <c r="C12" s="16">
        <v>888</v>
      </c>
      <c r="D12" s="17">
        <v>950</v>
      </c>
      <c r="E12" s="17">
        <v>818</v>
      </c>
      <c r="F12" s="17">
        <v>1792</v>
      </c>
      <c r="G12" s="17">
        <v>814</v>
      </c>
      <c r="H12" s="17">
        <v>1605</v>
      </c>
      <c r="I12" s="18">
        <f t="shared" si="2"/>
        <v>-7.8828828828828827</v>
      </c>
      <c r="J12" s="19">
        <f t="shared" si="2"/>
        <v>88.631578947368411</v>
      </c>
      <c r="K12" s="18">
        <f t="shared" si="3"/>
        <v>-0.48899755501222492</v>
      </c>
      <c r="L12" s="20">
        <f t="shared" si="3"/>
        <v>-10.435267857142858</v>
      </c>
      <c r="M12" s="78"/>
      <c r="N12" s="84">
        <f t="shared" si="4"/>
        <v>4.2915830141885852E-2</v>
      </c>
      <c r="O12" s="84">
        <f t="shared" si="5"/>
        <v>7.3422748975169386E-2</v>
      </c>
      <c r="P12" s="88"/>
      <c r="T12" s="31"/>
      <c r="U12" s="31"/>
      <c r="V12" s="31"/>
      <c r="W12" s="31"/>
      <c r="X12" s="31"/>
    </row>
    <row r="13" spans="1:24" s="1" customFormat="1" ht="25.5" customHeight="1">
      <c r="A13" s="114"/>
      <c r="B13" s="15" t="s">
        <v>13</v>
      </c>
      <c r="C13" s="16">
        <v>483620</v>
      </c>
      <c r="D13" s="17">
        <v>487391</v>
      </c>
      <c r="E13" s="17">
        <v>437123</v>
      </c>
      <c r="F13" s="17">
        <v>767963</v>
      </c>
      <c r="G13" s="17">
        <v>209631</v>
      </c>
      <c r="H13" s="17">
        <v>935440</v>
      </c>
      <c r="I13" s="18">
        <f t="shared" si="2"/>
        <v>-9.6143666515032464</v>
      </c>
      <c r="J13" s="19">
        <f t="shared" si="2"/>
        <v>57.566101959207295</v>
      </c>
      <c r="K13" s="18">
        <f t="shared" si="3"/>
        <v>-52.043017640343791</v>
      </c>
      <c r="L13" s="20">
        <f t="shared" si="3"/>
        <v>21.807951685172334</v>
      </c>
      <c r="M13" s="89"/>
      <c r="N13" s="84">
        <f t="shared" si="4"/>
        <v>11.052197037436946</v>
      </c>
      <c r="O13" s="85">
        <f t="shared" si="5"/>
        <v>42.792882430736725</v>
      </c>
      <c r="P13" s="82"/>
      <c r="T13" s="31"/>
      <c r="U13" s="31"/>
      <c r="V13" s="31"/>
      <c r="W13" s="31"/>
      <c r="X13" s="31"/>
    </row>
    <row r="14" spans="1:24" s="1" customFormat="1" ht="25.5" customHeight="1">
      <c r="A14" s="114"/>
      <c r="B14" s="15" t="s">
        <v>14</v>
      </c>
      <c r="C14" s="16">
        <v>7867</v>
      </c>
      <c r="D14" s="17">
        <v>15984</v>
      </c>
      <c r="E14" s="17">
        <v>9981</v>
      </c>
      <c r="F14" s="17">
        <v>34392</v>
      </c>
      <c r="G14" s="17">
        <v>9071</v>
      </c>
      <c r="H14" s="17">
        <v>33475</v>
      </c>
      <c r="I14" s="18">
        <f t="shared" si="2"/>
        <v>26.871742722765983</v>
      </c>
      <c r="J14" s="19">
        <f t="shared" si="2"/>
        <v>115.16516516516518</v>
      </c>
      <c r="K14" s="18">
        <f t="shared" si="3"/>
        <v>-9.1173229135357179</v>
      </c>
      <c r="L14" s="20">
        <f t="shared" si="3"/>
        <v>-2.6663177483135616</v>
      </c>
      <c r="M14" s="78"/>
      <c r="N14" s="84">
        <f t="shared" si="4"/>
        <v>0.4782426231167648</v>
      </c>
      <c r="O14" s="84">
        <f t="shared" si="5"/>
        <v>1.5313560884385018</v>
      </c>
      <c r="P14" s="79"/>
      <c r="T14" s="31"/>
      <c r="U14" s="31"/>
      <c r="V14" s="31"/>
      <c r="W14" s="31"/>
      <c r="X14" s="31"/>
    </row>
    <row r="15" spans="1:24" s="1" customFormat="1" ht="25.5" customHeight="1">
      <c r="A15" s="114"/>
      <c r="B15" s="15" t="s">
        <v>15</v>
      </c>
      <c r="C15" s="16">
        <v>294</v>
      </c>
      <c r="D15" s="17">
        <v>1312</v>
      </c>
      <c r="E15" s="17">
        <v>582</v>
      </c>
      <c r="F15" s="17">
        <v>3203</v>
      </c>
      <c r="G15" s="17">
        <v>549</v>
      </c>
      <c r="H15" s="17">
        <v>2162</v>
      </c>
      <c r="I15" s="18">
        <f t="shared" si="2"/>
        <v>97.959183673469383</v>
      </c>
      <c r="J15" s="19">
        <f t="shared" si="2"/>
        <v>144.1310975609756</v>
      </c>
      <c r="K15" s="18">
        <f t="shared" si="3"/>
        <v>-5.6701030927835054</v>
      </c>
      <c r="L15" s="20">
        <f t="shared" si="3"/>
        <v>-32.500780518264129</v>
      </c>
      <c r="M15" s="90"/>
      <c r="N15" s="84">
        <f t="shared" si="4"/>
        <v>2.8944460378249794E-2</v>
      </c>
      <c r="O15" s="84">
        <f t="shared" si="5"/>
        <v>9.8903416376521017E-2</v>
      </c>
      <c r="P15" s="82"/>
      <c r="Q15" s="91"/>
      <c r="R15" s="91"/>
      <c r="T15" s="31"/>
      <c r="U15" s="31"/>
      <c r="V15" s="31"/>
      <c r="W15" s="31"/>
      <c r="X15" s="31"/>
    </row>
    <row r="16" spans="1:24" s="1" customFormat="1" ht="25.5" customHeight="1">
      <c r="A16" s="114"/>
      <c r="B16" s="15" t="s">
        <v>16</v>
      </c>
      <c r="C16" s="16">
        <v>14298</v>
      </c>
      <c r="D16" s="17">
        <v>25831</v>
      </c>
      <c r="E16" s="17">
        <v>49268</v>
      </c>
      <c r="F16" s="17">
        <v>42682</v>
      </c>
      <c r="G16" s="17">
        <v>22813</v>
      </c>
      <c r="H16" s="17">
        <v>23410</v>
      </c>
      <c r="I16" s="18">
        <f t="shared" si="2"/>
        <v>244.57966149111763</v>
      </c>
      <c r="J16" s="19">
        <f t="shared" si="2"/>
        <v>65.235569664356788</v>
      </c>
      <c r="K16" s="18">
        <f t="shared" si="3"/>
        <v>-53.696111066006338</v>
      </c>
      <c r="L16" s="20">
        <f t="shared" si="3"/>
        <v>-45.152523311934772</v>
      </c>
      <c r="M16" s="92"/>
      <c r="N16" s="84">
        <f t="shared" si="4"/>
        <v>1.2027504091238845</v>
      </c>
      <c r="O16" s="85">
        <f t="shared" si="5"/>
        <v>1.0709199710334676</v>
      </c>
      <c r="P16" s="82"/>
      <c r="Q16" s="91"/>
      <c r="R16" s="91"/>
      <c r="T16" s="31"/>
      <c r="U16" s="31"/>
      <c r="V16" s="31"/>
      <c r="W16" s="31"/>
      <c r="X16" s="31"/>
    </row>
    <row r="17" spans="1:24" s="1" customFormat="1" ht="25.5" customHeight="1">
      <c r="A17" s="114" t="s">
        <v>17</v>
      </c>
      <c r="B17" s="15" t="s">
        <v>18</v>
      </c>
      <c r="C17" s="16">
        <v>64339</v>
      </c>
      <c r="D17" s="17">
        <v>0</v>
      </c>
      <c r="E17" s="17">
        <v>73849</v>
      </c>
      <c r="F17" s="17">
        <v>0</v>
      </c>
      <c r="G17" s="17">
        <v>84226</v>
      </c>
      <c r="H17" s="17">
        <v>0</v>
      </c>
      <c r="I17" s="18">
        <f t="shared" si="2"/>
        <v>14.781081459146087</v>
      </c>
      <c r="J17" s="21">
        <v>0</v>
      </c>
      <c r="K17" s="18">
        <f t="shared" si="3"/>
        <v>14.051645926146596</v>
      </c>
      <c r="L17" s="22">
        <v>0</v>
      </c>
      <c r="N17" s="84">
        <f t="shared" si="4"/>
        <v>4.4405758102340025</v>
      </c>
      <c r="O17" s="84">
        <f t="shared" si="5"/>
        <v>0</v>
      </c>
      <c r="T17" s="31"/>
      <c r="U17" s="31"/>
      <c r="V17" s="31"/>
      <c r="W17" s="31"/>
      <c r="X17" s="31"/>
    </row>
    <row r="18" spans="1:24" s="1" customFormat="1" ht="25.5" customHeight="1" thickBot="1">
      <c r="A18" s="115"/>
      <c r="B18" s="116" t="s">
        <v>59</v>
      </c>
      <c r="C18" s="117">
        <v>734</v>
      </c>
      <c r="D18" s="118">
        <v>2527</v>
      </c>
      <c r="E18" s="117">
        <v>873</v>
      </c>
      <c r="F18" s="118">
        <v>4499</v>
      </c>
      <c r="G18" s="117">
        <v>877</v>
      </c>
      <c r="H18" s="118">
        <v>3540</v>
      </c>
      <c r="I18" s="119">
        <f t="shared" si="2"/>
        <v>18.937329700272478</v>
      </c>
      <c r="J18" s="120">
        <f>(F18-D18)/D18*100</f>
        <v>78.037198258804906</v>
      </c>
      <c r="K18" s="119">
        <f t="shared" si="3"/>
        <v>0.45819014891179843</v>
      </c>
      <c r="L18" s="121">
        <f>(H18-F18)/F18*100</f>
        <v>-21.315847966214715</v>
      </c>
      <c r="N18" s="84">
        <f t="shared" si="4"/>
        <v>4.623732559512763E-2</v>
      </c>
      <c r="O18" s="84">
        <f>H18/$H$6*100</f>
        <v>0.16194176409476613</v>
      </c>
      <c r="T18" s="31"/>
      <c r="U18" s="31"/>
      <c r="V18" s="31"/>
      <c r="W18" s="31"/>
      <c r="X18" s="31"/>
    </row>
    <row r="19" spans="1:24" s="23" customFormat="1" ht="27.75" customHeight="1">
      <c r="A19" s="98"/>
      <c r="B19" s="98"/>
      <c r="C19" s="99"/>
      <c r="D19" s="99"/>
      <c r="E19" s="99"/>
      <c r="F19" s="99"/>
      <c r="G19" s="100"/>
      <c r="H19" s="100"/>
      <c r="I19" s="101"/>
      <c r="J19" s="101"/>
      <c r="K19" s="101"/>
      <c r="L19" s="101"/>
      <c r="T19" s="32"/>
      <c r="U19" s="32"/>
      <c r="V19" s="32"/>
      <c r="W19" s="32"/>
      <c r="X19" s="32"/>
    </row>
    <row r="20" spans="1:24" s="1" customFormat="1" ht="21.75" customHeight="1">
      <c r="A20" s="59" t="s">
        <v>58</v>
      </c>
      <c r="B20" s="59"/>
      <c r="C20" s="59"/>
      <c r="D20" s="59"/>
      <c r="E20" s="59"/>
      <c r="F20" s="24"/>
      <c r="G20" s="24"/>
      <c r="H20" s="24"/>
      <c r="I20" s="24"/>
      <c r="J20" s="24"/>
      <c r="K20" s="24"/>
      <c r="L20" s="24"/>
      <c r="M20" s="78"/>
      <c r="N20" s="79" t="s">
        <v>61</v>
      </c>
      <c r="O20" s="79" t="s">
        <v>64</v>
      </c>
      <c r="P20" s="79" t="s">
        <v>70</v>
      </c>
      <c r="T20" s="31"/>
      <c r="U20" s="31"/>
      <c r="V20" s="31"/>
      <c r="W20" s="31"/>
      <c r="X20" s="31"/>
    </row>
    <row r="21" spans="1:24" s="1" customFormat="1" ht="21.75" customHeight="1">
      <c r="A21" s="56"/>
      <c r="B21" s="56"/>
      <c r="C21" s="56"/>
      <c r="D21" s="56"/>
      <c r="E21" s="56"/>
      <c r="F21" s="27"/>
      <c r="M21" s="93" t="s">
        <v>3</v>
      </c>
      <c r="N21" s="82">
        <f>C6</f>
        <v>2973178</v>
      </c>
      <c r="O21" s="82">
        <f>E6</f>
        <v>2584479</v>
      </c>
      <c r="P21" s="82">
        <f>G6</f>
        <v>1896736</v>
      </c>
      <c r="Q21" s="91">
        <f>(O21-N21)/N21*100</f>
        <v>-13.073519311659107</v>
      </c>
      <c r="R21" s="91">
        <f>(P21-O21)/O21*100</f>
        <v>-26.610508346169574</v>
      </c>
      <c r="T21" s="31"/>
      <c r="U21" s="31"/>
      <c r="V21" s="31"/>
      <c r="W21" s="31"/>
      <c r="X21" s="31"/>
    </row>
    <row r="22" spans="1:24" s="1" customFormat="1" ht="21">
      <c r="M22" s="94" t="s">
        <v>5</v>
      </c>
      <c r="N22" s="82">
        <f>D6</f>
        <v>1269172</v>
      </c>
      <c r="O22" s="82">
        <f>F6</f>
        <v>1916119</v>
      </c>
      <c r="P22" s="82">
        <f>H6</f>
        <v>2185971</v>
      </c>
      <c r="Q22" s="91">
        <f>(O22-N22)/N22*100</f>
        <v>50.973942066165975</v>
      </c>
      <c r="R22" s="91">
        <f>(P22-O22)/O22*100</f>
        <v>14.083258920766403</v>
      </c>
      <c r="T22" s="31"/>
      <c r="U22" s="31"/>
      <c r="V22" s="31"/>
      <c r="W22" s="31"/>
      <c r="X22" s="31"/>
    </row>
    <row r="23" spans="1:24" s="1" customFormat="1" ht="21">
      <c r="M23" s="79"/>
      <c r="N23" s="87"/>
      <c r="O23" s="87"/>
      <c r="P23" s="87"/>
      <c r="Q23" s="91"/>
      <c r="R23" s="91"/>
      <c r="T23" s="31"/>
      <c r="U23" s="31"/>
      <c r="V23" s="31"/>
      <c r="W23" s="31"/>
      <c r="X23" s="31"/>
    </row>
    <row r="24" spans="1:24" s="1" customFormat="1" ht="21">
      <c r="M24" s="79"/>
      <c r="N24" s="87"/>
      <c r="O24" s="87"/>
      <c r="P24" s="87"/>
      <c r="Q24" s="91"/>
      <c r="R24" s="91"/>
      <c r="T24" s="31"/>
      <c r="U24" s="31"/>
      <c r="V24" s="31"/>
      <c r="W24" s="31"/>
      <c r="X24" s="31"/>
    </row>
    <row r="25" spans="1:24" s="1" customFormat="1" ht="21">
      <c r="M25" s="78"/>
      <c r="N25" s="79"/>
      <c r="O25" s="79"/>
      <c r="P25" s="79"/>
      <c r="T25" s="31"/>
      <c r="U25" s="31"/>
      <c r="V25" s="31"/>
      <c r="W25" s="31"/>
      <c r="X25" s="31"/>
    </row>
    <row r="26" spans="1:24" s="1" customFormat="1" ht="21">
      <c r="M26" s="83"/>
      <c r="N26" s="82"/>
      <c r="O26" s="82"/>
      <c r="P26" s="82"/>
      <c r="Q26" s="91"/>
      <c r="R26" s="91"/>
      <c r="T26" s="31"/>
      <c r="U26" s="31"/>
      <c r="V26" s="31"/>
      <c r="W26" s="31"/>
      <c r="X26" s="31"/>
    </row>
    <row r="27" spans="1:24" s="1" customFormat="1" ht="21">
      <c r="M27" s="79"/>
      <c r="N27" s="87"/>
      <c r="O27" s="87"/>
      <c r="P27" s="87"/>
      <c r="Q27" s="91"/>
      <c r="R27" s="91"/>
      <c r="T27" s="31"/>
      <c r="U27" s="31"/>
      <c r="V27" s="31"/>
      <c r="W27" s="31"/>
      <c r="X27" s="31"/>
    </row>
    <row r="28" spans="1:24" s="1" customFormat="1" ht="21">
      <c r="T28" s="31"/>
      <c r="U28" s="31"/>
      <c r="V28" s="31"/>
      <c r="W28" s="31"/>
      <c r="X28" s="31"/>
    </row>
    <row r="29" spans="1:24" s="1" customFormat="1" ht="21">
      <c r="T29" s="31"/>
      <c r="U29" s="31"/>
      <c r="V29" s="31"/>
      <c r="W29" s="31"/>
      <c r="X29" s="31"/>
    </row>
    <row r="30" spans="1:24" s="1" customFormat="1" ht="21" customHeight="1">
      <c r="T30" s="31"/>
      <c r="U30" s="31"/>
      <c r="V30" s="31"/>
      <c r="W30" s="31"/>
      <c r="X30" s="31"/>
    </row>
    <row r="31" spans="1:24" s="1" customFormat="1" ht="23.25">
      <c r="A31" s="56"/>
      <c r="B31" s="56"/>
      <c r="C31" s="56"/>
      <c r="D31" s="56"/>
      <c r="E31" s="56"/>
      <c r="F31" s="25"/>
      <c r="G31" s="25"/>
      <c r="H31" s="25"/>
      <c r="I31" s="25"/>
      <c r="J31" s="25"/>
      <c r="K31" s="25"/>
      <c r="L31" s="25"/>
      <c r="T31" s="31"/>
      <c r="U31" s="31"/>
      <c r="V31" s="31"/>
      <c r="W31" s="31"/>
      <c r="X31" s="31"/>
    </row>
    <row r="32" spans="1:24" s="1" customFormat="1" ht="21">
      <c r="T32" s="31"/>
      <c r="U32" s="31"/>
      <c r="V32" s="31"/>
      <c r="W32" s="31"/>
      <c r="X32" s="31"/>
    </row>
    <row r="33" spans="13:24" s="1" customFormat="1" ht="21">
      <c r="M33" s="78"/>
      <c r="N33" s="79"/>
      <c r="O33" s="79"/>
      <c r="P33" s="79"/>
      <c r="T33" s="31"/>
      <c r="U33" s="31"/>
      <c r="V33" s="31"/>
      <c r="W33" s="31"/>
      <c r="X33" s="31"/>
    </row>
    <row r="34" spans="13:24" s="1" customFormat="1" ht="21">
      <c r="M34" s="83"/>
      <c r="N34" s="82"/>
      <c r="O34" s="82"/>
      <c r="P34" s="82"/>
      <c r="Q34" s="91"/>
      <c r="R34" s="91"/>
      <c r="T34" s="31"/>
      <c r="U34" s="31"/>
      <c r="V34" s="31"/>
      <c r="W34" s="31"/>
      <c r="X34" s="31"/>
    </row>
    <row r="35" spans="13:24" s="1" customFormat="1" ht="21">
      <c r="M35" s="83"/>
      <c r="N35" s="86"/>
      <c r="O35" s="86"/>
      <c r="P35" s="86"/>
      <c r="Q35" s="91"/>
      <c r="R35" s="91"/>
      <c r="T35" s="31"/>
      <c r="U35" s="31"/>
      <c r="V35" s="31"/>
      <c r="W35" s="31"/>
      <c r="X35" s="31"/>
    </row>
    <row r="36" spans="13:24" s="1" customFormat="1" ht="21">
      <c r="M36" s="79"/>
      <c r="N36" s="87"/>
      <c r="O36" s="87"/>
      <c r="P36" s="87"/>
      <c r="Q36" s="91"/>
      <c r="R36" s="91"/>
      <c r="T36" s="31"/>
      <c r="U36" s="31"/>
      <c r="V36" s="31"/>
      <c r="W36" s="31"/>
      <c r="X36" s="31"/>
    </row>
    <row r="37" spans="13:24" s="1" customFormat="1" ht="21">
      <c r="T37" s="31"/>
      <c r="U37" s="31"/>
      <c r="V37" s="31"/>
      <c r="W37" s="31"/>
      <c r="X37" s="31"/>
    </row>
    <row r="38" spans="13:24" s="1" customFormat="1" ht="21">
      <c r="N38" s="95"/>
      <c r="O38" s="95"/>
      <c r="P38" s="95"/>
      <c r="Q38" s="95"/>
      <c r="T38" s="31"/>
      <c r="U38" s="31"/>
      <c r="V38" s="31"/>
      <c r="W38" s="31"/>
      <c r="X38" s="31"/>
    </row>
    <row r="39" spans="13:24" s="1" customFormat="1" ht="21">
      <c r="N39" s="95"/>
      <c r="O39" s="95"/>
      <c r="P39" s="95"/>
      <c r="Q39" s="95"/>
      <c r="T39" s="31"/>
      <c r="U39" s="31"/>
      <c r="V39" s="31"/>
      <c r="W39" s="31"/>
      <c r="X39" s="31"/>
    </row>
    <row r="40" spans="13:24" s="1" customFormat="1" ht="21">
      <c r="N40" s="95"/>
      <c r="O40" s="95"/>
      <c r="P40" s="95"/>
      <c r="Q40" s="95"/>
      <c r="T40" s="31"/>
      <c r="U40" s="31"/>
      <c r="V40" s="31"/>
      <c r="W40" s="31"/>
      <c r="X40" s="31"/>
    </row>
    <row r="41" spans="13:24" s="1" customFormat="1" ht="21">
      <c r="N41" s="95"/>
      <c r="O41" s="95"/>
      <c r="P41" s="95"/>
      <c r="Q41" s="95"/>
      <c r="T41" s="31"/>
      <c r="U41" s="31"/>
      <c r="V41" s="31"/>
      <c r="W41" s="31"/>
      <c r="X41" s="31"/>
    </row>
    <row r="42" spans="13:24" s="1" customFormat="1" ht="21">
      <c r="N42" s="95"/>
      <c r="O42" s="95"/>
      <c r="P42" s="95"/>
      <c r="Q42" s="95"/>
      <c r="T42" s="31"/>
      <c r="U42" s="31"/>
      <c r="V42" s="31"/>
      <c r="W42" s="31"/>
      <c r="X42" s="31"/>
    </row>
    <row r="43" spans="13:24" s="1" customFormat="1" ht="9.9499999999999993" customHeight="1">
      <c r="T43" s="31"/>
      <c r="U43" s="31"/>
      <c r="V43" s="31"/>
      <c r="W43" s="31"/>
      <c r="X43" s="31"/>
    </row>
  </sheetData>
  <mergeCells count="14">
    <mergeCell ref="A1:L1"/>
    <mergeCell ref="K2:L2"/>
    <mergeCell ref="A3:B5"/>
    <mergeCell ref="C3:D4"/>
    <mergeCell ref="E3:F4"/>
    <mergeCell ref="G3:H4"/>
    <mergeCell ref="I3:L3"/>
    <mergeCell ref="A31:E31"/>
    <mergeCell ref="N3:O3"/>
    <mergeCell ref="P3:Q3"/>
    <mergeCell ref="I4:J4"/>
    <mergeCell ref="K4:L4"/>
    <mergeCell ref="A20:E20"/>
    <mergeCell ref="A21:E21"/>
  </mergeCells>
  <pageMargins left="0.59055118110236227" right="0.15748031496062992" top="0.6692913385826772" bottom="0.11811023622047245" header="0.39370078740157483" footer="0.51181102362204722"/>
  <pageSetup paperSize="9" scale="75" firstPageNumber="26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showGridLines="0" tabSelected="1" workbookViewId="0">
      <selection activeCell="L1" sqref="L1"/>
    </sheetView>
  </sheetViews>
  <sheetFormatPr defaultRowHeight="17.25"/>
  <cols>
    <col min="1" max="1" width="7.875" style="34" customWidth="1"/>
    <col min="2" max="2" width="36.625" style="34" customWidth="1"/>
    <col min="3" max="11" width="10.375" style="34" customWidth="1"/>
    <col min="12" max="16384" width="9" style="34"/>
  </cols>
  <sheetData>
    <row r="1" spans="1:14" ht="24">
      <c r="A1" s="66" t="s">
        <v>66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4" ht="24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4" s="37" customFormat="1" ht="21.75">
      <c r="A3" s="67" t="s">
        <v>21</v>
      </c>
      <c r="B3" s="70" t="s">
        <v>22</v>
      </c>
      <c r="C3" s="35" t="s">
        <v>23</v>
      </c>
      <c r="D3" s="36" t="s">
        <v>24</v>
      </c>
      <c r="E3" s="35" t="s">
        <v>25</v>
      </c>
      <c r="F3" s="36" t="s">
        <v>25</v>
      </c>
      <c r="G3" s="35" t="s">
        <v>26</v>
      </c>
      <c r="H3" s="36"/>
      <c r="I3" s="35"/>
      <c r="J3" s="36" t="s">
        <v>27</v>
      </c>
      <c r="K3" s="35"/>
    </row>
    <row r="4" spans="1:14" s="37" customFormat="1" ht="21.75">
      <c r="A4" s="68"/>
      <c r="B4" s="71"/>
      <c r="C4" s="38" t="s">
        <v>28</v>
      </c>
      <c r="D4" s="39" t="s">
        <v>29</v>
      </c>
      <c r="E4" s="38" t="s">
        <v>3</v>
      </c>
      <c r="F4" s="39" t="s">
        <v>5</v>
      </c>
      <c r="G4" s="38" t="s">
        <v>25</v>
      </c>
      <c r="H4" s="39" t="s">
        <v>30</v>
      </c>
      <c r="I4" s="38" t="s">
        <v>31</v>
      </c>
      <c r="J4" s="39" t="s">
        <v>32</v>
      </c>
      <c r="K4" s="38" t="s">
        <v>33</v>
      </c>
    </row>
    <row r="5" spans="1:14" s="37" customFormat="1" ht="21.75">
      <c r="A5" s="68"/>
      <c r="B5" s="71"/>
      <c r="C5" s="38"/>
      <c r="D5" s="39" t="s">
        <v>34</v>
      </c>
      <c r="E5" s="38"/>
      <c r="F5" s="39"/>
      <c r="G5" s="38"/>
      <c r="H5" s="39"/>
      <c r="I5" s="38"/>
      <c r="J5" s="39" t="s">
        <v>25</v>
      </c>
      <c r="K5" s="38"/>
    </row>
    <row r="6" spans="1:14" s="37" customFormat="1" ht="21.75">
      <c r="A6" s="69"/>
      <c r="B6" s="72"/>
      <c r="C6" s="40" t="s">
        <v>35</v>
      </c>
      <c r="D6" s="41" t="s">
        <v>35</v>
      </c>
      <c r="E6" s="40" t="s">
        <v>36</v>
      </c>
      <c r="F6" s="41" t="s">
        <v>36</v>
      </c>
      <c r="G6" s="40" t="s">
        <v>36</v>
      </c>
      <c r="H6" s="41" t="s">
        <v>36</v>
      </c>
      <c r="I6" s="40" t="s">
        <v>36</v>
      </c>
      <c r="J6" s="41" t="s">
        <v>36</v>
      </c>
      <c r="K6" s="40" t="s">
        <v>36</v>
      </c>
    </row>
    <row r="7" spans="1:14" s="37" customFormat="1" ht="21.75">
      <c r="A7" s="42">
        <v>1</v>
      </c>
      <c r="B7" s="37" t="s">
        <v>37</v>
      </c>
      <c r="C7" s="43">
        <v>881987</v>
      </c>
      <c r="D7" s="43">
        <v>515965</v>
      </c>
      <c r="E7" s="43">
        <v>762764</v>
      </c>
      <c r="F7" s="43">
        <v>0</v>
      </c>
      <c r="G7" s="43">
        <v>13372</v>
      </c>
      <c r="H7" s="43">
        <v>0</v>
      </c>
      <c r="I7" s="43">
        <v>0</v>
      </c>
      <c r="J7" s="43">
        <v>3471</v>
      </c>
      <c r="K7" s="43">
        <v>684</v>
      </c>
      <c r="L7" s="44"/>
      <c r="N7" s="44"/>
    </row>
    <row r="8" spans="1:14" s="37" customFormat="1" ht="21.75">
      <c r="A8" s="42">
        <v>2</v>
      </c>
      <c r="B8" s="37" t="s">
        <v>38</v>
      </c>
      <c r="C8" s="45">
        <v>1562</v>
      </c>
      <c r="D8" s="45">
        <v>1138</v>
      </c>
      <c r="E8" s="45">
        <v>1157</v>
      </c>
      <c r="F8" s="45">
        <v>0</v>
      </c>
      <c r="G8" s="45">
        <v>18</v>
      </c>
      <c r="H8" s="45">
        <v>0</v>
      </c>
      <c r="I8" s="45">
        <v>0</v>
      </c>
      <c r="J8" s="45">
        <v>2</v>
      </c>
      <c r="K8" s="45">
        <v>0</v>
      </c>
    </row>
    <row r="9" spans="1:14" s="37" customFormat="1" ht="21.75">
      <c r="A9" s="42">
        <v>3</v>
      </c>
      <c r="B9" s="37" t="s">
        <v>39</v>
      </c>
      <c r="C9" s="45">
        <v>551591</v>
      </c>
      <c r="D9" s="45">
        <v>370163</v>
      </c>
      <c r="E9" s="45">
        <v>451211</v>
      </c>
      <c r="F9" s="45">
        <v>0</v>
      </c>
      <c r="G9" s="45">
        <v>11878</v>
      </c>
      <c r="H9" s="45">
        <v>0</v>
      </c>
      <c r="I9" s="45">
        <v>0</v>
      </c>
      <c r="J9" s="45">
        <v>2713</v>
      </c>
      <c r="K9" s="45">
        <v>106</v>
      </c>
    </row>
    <row r="10" spans="1:14" s="37" customFormat="1" ht="21.75">
      <c r="A10" s="42">
        <v>4</v>
      </c>
      <c r="B10" s="37" t="s">
        <v>40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</row>
    <row r="11" spans="1:14" s="37" customFormat="1" ht="21.75">
      <c r="A11" s="42">
        <v>5</v>
      </c>
      <c r="B11" s="37" t="s">
        <v>41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</row>
    <row r="12" spans="1:14" s="37" customFormat="1" ht="21.75">
      <c r="A12" s="42">
        <v>6</v>
      </c>
      <c r="B12" s="37" t="s">
        <v>42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</row>
    <row r="13" spans="1:14" s="37" customFormat="1" ht="21.75">
      <c r="A13" s="42">
        <v>7</v>
      </c>
      <c r="B13" s="37" t="s">
        <v>43</v>
      </c>
      <c r="C13" s="45">
        <v>1724305</v>
      </c>
      <c r="D13" s="45">
        <v>1131979</v>
      </c>
      <c r="E13" s="45">
        <v>353623</v>
      </c>
      <c r="F13" s="45">
        <v>1186339</v>
      </c>
      <c r="G13" s="45">
        <v>118874</v>
      </c>
      <c r="H13" s="45">
        <v>0</v>
      </c>
      <c r="I13" s="45">
        <v>0</v>
      </c>
      <c r="J13" s="45">
        <v>397165</v>
      </c>
      <c r="K13" s="45">
        <v>2209</v>
      </c>
    </row>
    <row r="14" spans="1:14" s="37" customFormat="1" ht="21.75">
      <c r="A14" s="42">
        <v>8</v>
      </c>
      <c r="B14" s="37" t="s">
        <v>44</v>
      </c>
      <c r="C14" s="45">
        <v>3357</v>
      </c>
      <c r="D14" s="45">
        <v>1169</v>
      </c>
      <c r="E14" s="45">
        <v>814</v>
      </c>
      <c r="F14" s="45">
        <v>1605</v>
      </c>
      <c r="G14" s="45">
        <v>128</v>
      </c>
      <c r="H14" s="45">
        <v>0</v>
      </c>
      <c r="I14" s="45">
        <v>0</v>
      </c>
      <c r="J14" s="45">
        <v>223</v>
      </c>
      <c r="K14" s="45">
        <v>0</v>
      </c>
    </row>
    <row r="15" spans="1:14" s="37" customFormat="1" ht="21.75">
      <c r="A15" s="42">
        <v>9</v>
      </c>
      <c r="B15" s="37" t="s">
        <v>45</v>
      </c>
      <c r="C15" s="45">
        <v>1277599</v>
      </c>
      <c r="D15" s="45">
        <v>937471</v>
      </c>
      <c r="E15" s="45">
        <v>209631</v>
      </c>
      <c r="F15" s="45">
        <v>935440</v>
      </c>
      <c r="G15" s="45">
        <v>74747</v>
      </c>
      <c r="H15" s="45">
        <v>0</v>
      </c>
      <c r="I15" s="45">
        <v>0</v>
      </c>
      <c r="J15" s="45">
        <v>252858</v>
      </c>
      <c r="K15" s="45">
        <v>173</v>
      </c>
    </row>
    <row r="16" spans="1:14" s="37" customFormat="1" ht="21.75">
      <c r="A16" s="42">
        <v>10</v>
      </c>
      <c r="B16" s="37" t="s">
        <v>46</v>
      </c>
      <c r="C16" s="45">
        <v>277625</v>
      </c>
      <c r="D16" s="46">
        <v>0</v>
      </c>
      <c r="E16" s="46">
        <v>0</v>
      </c>
      <c r="F16" s="46">
        <v>0</v>
      </c>
      <c r="G16" s="45">
        <v>243100</v>
      </c>
      <c r="H16" s="45">
        <v>0</v>
      </c>
      <c r="I16" s="45">
        <v>0</v>
      </c>
      <c r="J16" s="45">
        <v>170845</v>
      </c>
      <c r="K16" s="45">
        <v>552</v>
      </c>
    </row>
    <row r="17" spans="1:12" s="37" customFormat="1" ht="21.75">
      <c r="A17" s="42">
        <v>11</v>
      </c>
      <c r="B17" s="37" t="s">
        <v>47</v>
      </c>
      <c r="C17" s="45">
        <v>51</v>
      </c>
      <c r="D17" s="46">
        <v>0</v>
      </c>
      <c r="E17" s="46">
        <v>0</v>
      </c>
      <c r="F17" s="46">
        <v>0</v>
      </c>
      <c r="G17" s="45">
        <v>44</v>
      </c>
      <c r="H17" s="45">
        <v>0</v>
      </c>
      <c r="I17" s="45">
        <v>0</v>
      </c>
      <c r="J17" s="45">
        <v>26</v>
      </c>
      <c r="K17" s="45">
        <v>0</v>
      </c>
    </row>
    <row r="18" spans="1:12" s="37" customFormat="1" ht="21.75">
      <c r="A18" s="42">
        <v>12</v>
      </c>
      <c r="B18" s="37" t="s">
        <v>48</v>
      </c>
      <c r="C18" s="45">
        <v>183831</v>
      </c>
      <c r="D18" s="46">
        <v>0</v>
      </c>
      <c r="E18" s="46">
        <v>0</v>
      </c>
      <c r="F18" s="46">
        <v>0</v>
      </c>
      <c r="G18" s="45">
        <v>161433</v>
      </c>
      <c r="H18" s="45">
        <v>0</v>
      </c>
      <c r="I18" s="45">
        <v>0</v>
      </c>
      <c r="J18" s="45">
        <v>105787</v>
      </c>
      <c r="K18" s="45">
        <v>25</v>
      </c>
    </row>
    <row r="19" spans="1:12" s="37" customFormat="1" ht="21.75">
      <c r="A19" s="42">
        <v>13</v>
      </c>
      <c r="B19" s="37" t="s">
        <v>49</v>
      </c>
      <c r="C19" s="45">
        <v>111282</v>
      </c>
      <c r="D19" s="45">
        <v>47609</v>
      </c>
      <c r="E19" s="45">
        <v>9071</v>
      </c>
      <c r="F19" s="45">
        <v>33475</v>
      </c>
      <c r="G19" s="45">
        <v>1623</v>
      </c>
      <c r="H19" s="45">
        <v>0</v>
      </c>
      <c r="I19" s="45">
        <v>0</v>
      </c>
      <c r="J19" s="45">
        <v>5080</v>
      </c>
      <c r="K19" s="45">
        <v>57265</v>
      </c>
    </row>
    <row r="20" spans="1:12" s="37" customFormat="1" ht="21.75">
      <c r="A20" s="42">
        <v>14</v>
      </c>
      <c r="B20" s="37" t="s">
        <v>50</v>
      </c>
      <c r="C20" s="45">
        <v>5082</v>
      </c>
      <c r="D20" s="45">
        <v>2437</v>
      </c>
      <c r="E20" s="45">
        <v>549</v>
      </c>
      <c r="F20" s="45">
        <v>2162</v>
      </c>
      <c r="G20" s="45">
        <v>74</v>
      </c>
      <c r="H20" s="45">
        <v>0</v>
      </c>
      <c r="I20" s="45">
        <v>0</v>
      </c>
      <c r="J20" s="45">
        <v>242</v>
      </c>
      <c r="K20" s="45">
        <v>2204</v>
      </c>
    </row>
    <row r="21" spans="1:12" s="37" customFormat="1" ht="21.75">
      <c r="A21" s="42">
        <v>15</v>
      </c>
      <c r="B21" s="37" t="s">
        <v>51</v>
      </c>
      <c r="C21" s="45">
        <v>54086</v>
      </c>
      <c r="D21" s="45">
        <v>41623</v>
      </c>
      <c r="E21" s="45">
        <v>22813</v>
      </c>
      <c r="F21" s="45">
        <v>23410</v>
      </c>
      <c r="G21" s="45">
        <v>2042</v>
      </c>
      <c r="H21" s="45">
        <v>0</v>
      </c>
      <c r="I21" s="45">
        <v>0</v>
      </c>
      <c r="J21" s="45">
        <v>2873</v>
      </c>
      <c r="K21" s="45">
        <v>1</v>
      </c>
    </row>
    <row r="22" spans="1:12" s="37" customFormat="1" ht="21.75">
      <c r="A22" s="42">
        <v>16</v>
      </c>
      <c r="B22" s="37" t="s">
        <v>52</v>
      </c>
      <c r="C22" s="45">
        <v>85308</v>
      </c>
      <c r="D22" s="45">
        <v>0</v>
      </c>
      <c r="E22" s="45">
        <v>84226</v>
      </c>
      <c r="F22" s="45">
        <v>0</v>
      </c>
      <c r="G22" s="45">
        <v>591</v>
      </c>
      <c r="H22" s="45">
        <v>0</v>
      </c>
      <c r="I22" s="45">
        <v>0</v>
      </c>
      <c r="J22" s="45">
        <v>59</v>
      </c>
      <c r="K22" s="45">
        <v>2</v>
      </c>
    </row>
    <row r="23" spans="1:12" s="37" customFormat="1" ht="21.75">
      <c r="A23" s="42">
        <v>17</v>
      </c>
      <c r="B23" s="37" t="s">
        <v>53</v>
      </c>
      <c r="C23" s="45">
        <v>35</v>
      </c>
      <c r="D23" s="45">
        <v>21</v>
      </c>
      <c r="E23" s="45">
        <v>26</v>
      </c>
      <c r="F23" s="45">
        <v>4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</row>
    <row r="24" spans="1:12" s="37" customFormat="1" ht="21.75">
      <c r="A24" s="42">
        <v>18</v>
      </c>
      <c r="B24" s="37" t="s">
        <v>54</v>
      </c>
      <c r="C24" s="45">
        <v>1662</v>
      </c>
      <c r="D24" s="45">
        <v>1281</v>
      </c>
      <c r="E24" s="45">
        <v>723</v>
      </c>
      <c r="F24" s="45">
        <v>708</v>
      </c>
      <c r="G24" s="45">
        <v>38</v>
      </c>
      <c r="H24" s="45">
        <v>0</v>
      </c>
      <c r="I24" s="45">
        <v>0</v>
      </c>
      <c r="J24" s="45">
        <v>88</v>
      </c>
      <c r="K24" s="45">
        <v>2</v>
      </c>
    </row>
    <row r="25" spans="1:12" s="37" customFormat="1" ht="21.75">
      <c r="A25" s="42">
        <v>19</v>
      </c>
      <c r="B25" s="37" t="s">
        <v>55</v>
      </c>
      <c r="C25" s="45">
        <v>3136</v>
      </c>
      <c r="D25" s="45">
        <v>938</v>
      </c>
      <c r="E25" s="45">
        <v>128</v>
      </c>
      <c r="F25" s="45">
        <v>2821</v>
      </c>
      <c r="G25" s="45">
        <v>52</v>
      </c>
      <c r="H25" s="45">
        <v>0</v>
      </c>
      <c r="I25" s="45">
        <v>0</v>
      </c>
      <c r="J25" s="45">
        <v>176</v>
      </c>
      <c r="K25" s="45">
        <v>0</v>
      </c>
    </row>
    <row r="26" spans="1:12" s="37" customFormat="1" ht="21.75">
      <c r="A26" s="47">
        <v>20</v>
      </c>
      <c r="B26" s="37" t="s">
        <v>65</v>
      </c>
      <c r="C26" s="48">
        <v>7</v>
      </c>
      <c r="D26" s="48">
        <v>4</v>
      </c>
      <c r="E26" s="48">
        <v>0</v>
      </c>
      <c r="F26" s="48">
        <v>7</v>
      </c>
      <c r="G26" s="48">
        <v>0</v>
      </c>
      <c r="H26" s="48">
        <v>0</v>
      </c>
      <c r="I26" s="48">
        <v>0</v>
      </c>
      <c r="J26" s="48">
        <v>1</v>
      </c>
      <c r="K26" s="48">
        <v>0</v>
      </c>
    </row>
    <row r="27" spans="1:12" ht="24">
      <c r="A27" s="73" t="s">
        <v>19</v>
      </c>
      <c r="B27" s="74"/>
      <c r="C27" s="49">
        <v>5162506</v>
      </c>
      <c r="D27" s="49">
        <v>3051798</v>
      </c>
      <c r="E27" s="49">
        <v>1896736</v>
      </c>
      <c r="F27" s="49">
        <v>2185971</v>
      </c>
      <c r="G27" s="49">
        <v>628014</v>
      </c>
      <c r="H27" s="49">
        <v>0</v>
      </c>
      <c r="I27" s="49">
        <v>0</v>
      </c>
      <c r="J27" s="49">
        <v>941609</v>
      </c>
      <c r="K27" s="49">
        <v>63223</v>
      </c>
      <c r="L27" s="75"/>
    </row>
  </sheetData>
  <mergeCells count="5">
    <mergeCell ref="A1:K1"/>
    <mergeCell ref="A2:K2"/>
    <mergeCell ref="A3:A6"/>
    <mergeCell ref="B3:B6"/>
    <mergeCell ref="A27:B27"/>
  </mergeCells>
  <printOptions horizontalCentered="1" gridLinesSet="0"/>
  <pageMargins left="0.19685039370078741" right="0.19685039370078741" top="0.78740157480314965" bottom="0.19685039370078741" header="0.19685039370078741" footer="0.19685039370078741"/>
  <pageSetup paperSize="9" scale="9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showGridLines="0" workbookViewId="0">
      <selection activeCell="L1" sqref="L1"/>
    </sheetView>
  </sheetViews>
  <sheetFormatPr defaultRowHeight="17.25"/>
  <cols>
    <col min="1" max="1" width="7.875" style="34" customWidth="1"/>
    <col min="2" max="2" width="36.625" style="34" customWidth="1"/>
    <col min="3" max="11" width="10.375" style="34" customWidth="1"/>
    <col min="12" max="16384" width="9" style="34"/>
  </cols>
  <sheetData>
    <row r="1" spans="1:11" ht="24">
      <c r="A1" s="66" t="s">
        <v>66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4">
      <c r="A2" s="66" t="s">
        <v>56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21.75">
      <c r="A3" s="67" t="s">
        <v>21</v>
      </c>
      <c r="B3" s="70" t="s">
        <v>22</v>
      </c>
      <c r="C3" s="35" t="s">
        <v>23</v>
      </c>
      <c r="D3" s="36" t="s">
        <v>24</v>
      </c>
      <c r="E3" s="35" t="s">
        <v>25</v>
      </c>
      <c r="F3" s="36" t="s">
        <v>25</v>
      </c>
      <c r="G3" s="35" t="s">
        <v>26</v>
      </c>
      <c r="H3" s="36"/>
      <c r="I3" s="35"/>
      <c r="J3" s="36" t="s">
        <v>27</v>
      </c>
      <c r="K3" s="35"/>
    </row>
    <row r="4" spans="1:11" ht="21.75">
      <c r="A4" s="68"/>
      <c r="B4" s="71"/>
      <c r="C4" s="38" t="s">
        <v>28</v>
      </c>
      <c r="D4" s="39" t="s">
        <v>29</v>
      </c>
      <c r="E4" s="38" t="s">
        <v>3</v>
      </c>
      <c r="F4" s="39" t="s">
        <v>5</v>
      </c>
      <c r="G4" s="38" t="s">
        <v>25</v>
      </c>
      <c r="H4" s="39" t="s">
        <v>30</v>
      </c>
      <c r="I4" s="38" t="s">
        <v>31</v>
      </c>
      <c r="J4" s="39" t="s">
        <v>32</v>
      </c>
      <c r="K4" s="38" t="s">
        <v>33</v>
      </c>
    </row>
    <row r="5" spans="1:11" ht="21.75">
      <c r="A5" s="68"/>
      <c r="B5" s="71"/>
      <c r="C5" s="38"/>
      <c r="D5" s="39" t="s">
        <v>34</v>
      </c>
      <c r="E5" s="38"/>
      <c r="F5" s="39"/>
      <c r="G5" s="38"/>
      <c r="H5" s="39"/>
      <c r="I5" s="38"/>
      <c r="J5" s="39" t="s">
        <v>25</v>
      </c>
      <c r="K5" s="38"/>
    </row>
    <row r="6" spans="1:11" ht="21.75">
      <c r="A6" s="69"/>
      <c r="B6" s="72"/>
      <c r="C6" s="40" t="s">
        <v>35</v>
      </c>
      <c r="D6" s="41" t="s">
        <v>35</v>
      </c>
      <c r="E6" s="40" t="s">
        <v>36</v>
      </c>
      <c r="F6" s="41" t="s">
        <v>36</v>
      </c>
      <c r="G6" s="40" t="s">
        <v>36</v>
      </c>
      <c r="H6" s="41" t="s">
        <v>36</v>
      </c>
      <c r="I6" s="40" t="s">
        <v>36</v>
      </c>
      <c r="J6" s="41" t="s">
        <v>36</v>
      </c>
      <c r="K6" s="40" t="s">
        <v>36</v>
      </c>
    </row>
    <row r="7" spans="1:11" ht="21.75">
      <c r="A7" s="42">
        <v>1</v>
      </c>
      <c r="B7" s="37" t="s">
        <v>37</v>
      </c>
      <c r="C7" s="43">
        <v>104300</v>
      </c>
      <c r="D7" s="43">
        <v>22314</v>
      </c>
      <c r="E7" s="43">
        <v>88992</v>
      </c>
      <c r="F7" s="43">
        <v>0</v>
      </c>
      <c r="G7" s="43">
        <v>2500</v>
      </c>
      <c r="H7" s="43">
        <v>0</v>
      </c>
      <c r="I7" s="43">
        <v>0</v>
      </c>
      <c r="J7" s="43">
        <v>366</v>
      </c>
      <c r="K7" s="43">
        <v>356</v>
      </c>
    </row>
    <row r="8" spans="1:11" ht="21.75">
      <c r="A8" s="42">
        <v>2</v>
      </c>
      <c r="B8" s="37" t="s">
        <v>38</v>
      </c>
      <c r="C8" s="45">
        <v>202</v>
      </c>
      <c r="D8" s="45">
        <v>77</v>
      </c>
      <c r="E8" s="45">
        <v>174</v>
      </c>
      <c r="F8" s="45">
        <v>0</v>
      </c>
      <c r="G8" s="45">
        <v>4</v>
      </c>
      <c r="H8" s="45">
        <v>0</v>
      </c>
      <c r="I8" s="45">
        <v>0</v>
      </c>
      <c r="J8" s="45">
        <v>0</v>
      </c>
      <c r="K8" s="45">
        <v>0</v>
      </c>
    </row>
    <row r="9" spans="1:11" ht="21.75">
      <c r="A9" s="42">
        <v>3</v>
      </c>
      <c r="B9" s="37" t="s">
        <v>39</v>
      </c>
      <c r="C9" s="45">
        <v>48360</v>
      </c>
      <c r="D9" s="45">
        <v>20007</v>
      </c>
      <c r="E9" s="45">
        <v>38852</v>
      </c>
      <c r="F9" s="45">
        <v>0</v>
      </c>
      <c r="G9" s="45">
        <v>1856</v>
      </c>
      <c r="H9" s="45">
        <v>0</v>
      </c>
      <c r="I9" s="45">
        <v>0</v>
      </c>
      <c r="J9" s="45">
        <v>151</v>
      </c>
      <c r="K9" s="45">
        <v>41</v>
      </c>
    </row>
    <row r="10" spans="1:11" ht="21.75">
      <c r="A10" s="42">
        <v>4</v>
      </c>
      <c r="B10" s="37" t="s">
        <v>40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</row>
    <row r="11" spans="1:11" ht="21.75">
      <c r="A11" s="42">
        <v>5</v>
      </c>
      <c r="B11" s="37" t="s">
        <v>41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</row>
    <row r="12" spans="1:11" ht="21.75">
      <c r="A12" s="42">
        <v>6</v>
      </c>
      <c r="B12" s="37" t="s">
        <v>42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</row>
    <row r="13" spans="1:11" ht="21.75">
      <c r="A13" s="42">
        <v>7</v>
      </c>
      <c r="B13" s="37" t="s">
        <v>43</v>
      </c>
      <c r="C13" s="45">
        <v>269385</v>
      </c>
      <c r="D13" s="45">
        <v>168245</v>
      </c>
      <c r="E13" s="45">
        <v>49001</v>
      </c>
      <c r="F13" s="45">
        <v>184324</v>
      </c>
      <c r="G13" s="45">
        <v>22345</v>
      </c>
      <c r="H13" s="45">
        <v>0</v>
      </c>
      <c r="I13" s="45">
        <v>0</v>
      </c>
      <c r="J13" s="45">
        <v>70888</v>
      </c>
      <c r="K13" s="45">
        <v>1309</v>
      </c>
    </row>
    <row r="14" spans="1:11" ht="21.75">
      <c r="A14" s="42">
        <v>8</v>
      </c>
      <c r="B14" s="37" t="s">
        <v>44</v>
      </c>
      <c r="C14" s="45">
        <v>370</v>
      </c>
      <c r="D14" s="45">
        <v>203</v>
      </c>
      <c r="E14" s="45">
        <v>66</v>
      </c>
      <c r="F14" s="45">
        <v>232</v>
      </c>
      <c r="G14" s="45">
        <v>31</v>
      </c>
      <c r="H14" s="45">
        <v>0</v>
      </c>
      <c r="I14" s="45">
        <v>0</v>
      </c>
      <c r="J14" s="45">
        <v>44</v>
      </c>
      <c r="K14" s="45">
        <v>0</v>
      </c>
    </row>
    <row r="15" spans="1:11" ht="21.75">
      <c r="A15" s="42">
        <v>9</v>
      </c>
      <c r="B15" s="37" t="s">
        <v>45</v>
      </c>
      <c r="C15" s="45">
        <v>140711</v>
      </c>
      <c r="D15" s="45">
        <v>93630</v>
      </c>
      <c r="E15" s="45">
        <v>22160</v>
      </c>
      <c r="F15" s="45">
        <v>96700</v>
      </c>
      <c r="G15" s="45">
        <v>13316</v>
      </c>
      <c r="H15" s="45">
        <v>0</v>
      </c>
      <c r="I15" s="45">
        <v>0</v>
      </c>
      <c r="J15" s="45">
        <v>30446</v>
      </c>
      <c r="K15" s="45">
        <v>75</v>
      </c>
    </row>
    <row r="16" spans="1:11" ht="21.75">
      <c r="A16" s="42">
        <v>10</v>
      </c>
      <c r="B16" s="37" t="s">
        <v>46</v>
      </c>
      <c r="C16" s="45">
        <v>62965</v>
      </c>
      <c r="D16" s="46">
        <v>0</v>
      </c>
      <c r="E16" s="46">
        <v>0</v>
      </c>
      <c r="F16" s="46">
        <v>0</v>
      </c>
      <c r="G16" s="45">
        <v>56728</v>
      </c>
      <c r="H16" s="45">
        <v>0</v>
      </c>
      <c r="I16" s="45">
        <v>0</v>
      </c>
      <c r="J16" s="45">
        <v>42060</v>
      </c>
      <c r="K16" s="45">
        <v>418</v>
      </c>
    </row>
    <row r="17" spans="1:12" ht="21.75">
      <c r="A17" s="42">
        <v>11</v>
      </c>
      <c r="B17" s="37" t="s">
        <v>47</v>
      </c>
      <c r="C17" s="45">
        <v>13</v>
      </c>
      <c r="D17" s="46">
        <v>0</v>
      </c>
      <c r="E17" s="46">
        <v>0</v>
      </c>
      <c r="F17" s="46">
        <v>0</v>
      </c>
      <c r="G17" s="45">
        <v>12</v>
      </c>
      <c r="H17" s="45">
        <v>0</v>
      </c>
      <c r="I17" s="45">
        <v>0</v>
      </c>
      <c r="J17" s="45">
        <v>7</v>
      </c>
      <c r="K17" s="45">
        <v>0</v>
      </c>
    </row>
    <row r="18" spans="1:12" ht="21.75">
      <c r="A18" s="42">
        <v>12</v>
      </c>
      <c r="B18" s="37" t="s">
        <v>48</v>
      </c>
      <c r="C18" s="45">
        <v>25240</v>
      </c>
      <c r="D18" s="46">
        <v>0</v>
      </c>
      <c r="E18" s="46">
        <v>0</v>
      </c>
      <c r="F18" s="46">
        <v>0</v>
      </c>
      <c r="G18" s="45">
        <v>22871</v>
      </c>
      <c r="H18" s="45">
        <v>0</v>
      </c>
      <c r="I18" s="45">
        <v>0</v>
      </c>
      <c r="J18" s="45">
        <v>15471</v>
      </c>
      <c r="K18" s="45">
        <v>12</v>
      </c>
    </row>
    <row r="19" spans="1:12" ht="21.75">
      <c r="A19" s="42">
        <v>13</v>
      </c>
      <c r="B19" s="37" t="s">
        <v>49</v>
      </c>
      <c r="C19" s="45">
        <v>63768</v>
      </c>
      <c r="D19" s="45">
        <v>29922</v>
      </c>
      <c r="E19" s="45">
        <v>5397</v>
      </c>
      <c r="F19" s="45">
        <v>19369</v>
      </c>
      <c r="G19" s="45">
        <v>1022</v>
      </c>
      <c r="H19" s="45">
        <v>0</v>
      </c>
      <c r="I19" s="45">
        <v>0</v>
      </c>
      <c r="J19" s="45">
        <v>2983</v>
      </c>
      <c r="K19" s="45">
        <v>32980</v>
      </c>
    </row>
    <row r="20" spans="1:12" ht="21.75">
      <c r="A20" s="42">
        <v>14</v>
      </c>
      <c r="B20" s="37" t="s">
        <v>50</v>
      </c>
      <c r="C20" s="45">
        <v>1932</v>
      </c>
      <c r="D20" s="45">
        <v>955</v>
      </c>
      <c r="E20" s="45">
        <v>160</v>
      </c>
      <c r="F20" s="45">
        <v>805</v>
      </c>
      <c r="G20" s="45">
        <v>36</v>
      </c>
      <c r="H20" s="45">
        <v>0</v>
      </c>
      <c r="I20" s="45">
        <v>0</v>
      </c>
      <c r="J20" s="45">
        <v>113</v>
      </c>
      <c r="K20" s="45">
        <v>954</v>
      </c>
    </row>
    <row r="21" spans="1:12" ht="21.75">
      <c r="A21" s="42">
        <v>15</v>
      </c>
      <c r="B21" s="37" t="s">
        <v>51</v>
      </c>
      <c r="C21" s="45">
        <v>23410</v>
      </c>
      <c r="D21" s="45">
        <v>20238</v>
      </c>
      <c r="E21" s="45">
        <v>10702</v>
      </c>
      <c r="F21" s="45">
        <v>8538</v>
      </c>
      <c r="G21" s="45">
        <v>1037</v>
      </c>
      <c r="H21" s="45">
        <v>0</v>
      </c>
      <c r="I21" s="45">
        <v>0</v>
      </c>
      <c r="J21" s="45">
        <v>1159</v>
      </c>
      <c r="K21" s="45">
        <v>0</v>
      </c>
    </row>
    <row r="22" spans="1:12" ht="21.75">
      <c r="A22" s="42">
        <v>16</v>
      </c>
      <c r="B22" s="37" t="s">
        <v>52</v>
      </c>
      <c r="C22" s="45">
        <v>53591</v>
      </c>
      <c r="D22" s="45">
        <v>0</v>
      </c>
      <c r="E22" s="45">
        <v>53043</v>
      </c>
      <c r="F22" s="45">
        <v>0</v>
      </c>
      <c r="G22" s="45">
        <v>458</v>
      </c>
      <c r="H22" s="45">
        <v>0</v>
      </c>
      <c r="I22" s="45">
        <v>0</v>
      </c>
      <c r="J22" s="45">
        <v>34</v>
      </c>
      <c r="K22" s="45">
        <v>0</v>
      </c>
    </row>
    <row r="23" spans="1:12" ht="21.75">
      <c r="A23" s="42">
        <v>17</v>
      </c>
      <c r="B23" s="37" t="s">
        <v>53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</row>
    <row r="24" spans="1:12" ht="21.75">
      <c r="A24" s="42">
        <v>18</v>
      </c>
      <c r="B24" s="37" t="s">
        <v>54</v>
      </c>
      <c r="C24" s="45">
        <v>72</v>
      </c>
      <c r="D24" s="45">
        <v>46</v>
      </c>
      <c r="E24" s="45">
        <v>27</v>
      </c>
      <c r="F24" s="45">
        <v>37</v>
      </c>
      <c r="G24" s="45">
        <v>2</v>
      </c>
      <c r="H24" s="45">
        <v>0</v>
      </c>
      <c r="I24" s="45">
        <v>0</v>
      </c>
      <c r="J24" s="45">
        <v>10</v>
      </c>
      <c r="K24" s="45">
        <v>2</v>
      </c>
    </row>
    <row r="25" spans="1:12" ht="21.75">
      <c r="A25" s="42">
        <v>19</v>
      </c>
      <c r="B25" s="37" t="s">
        <v>55</v>
      </c>
      <c r="C25" s="45">
        <v>2</v>
      </c>
      <c r="D25" s="45">
        <v>0</v>
      </c>
      <c r="E25" s="45">
        <v>0</v>
      </c>
      <c r="F25" s="45">
        <v>2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</row>
    <row r="26" spans="1:12" ht="21.75">
      <c r="A26" s="47">
        <v>20</v>
      </c>
      <c r="B26" s="37" t="s">
        <v>65</v>
      </c>
      <c r="C26" s="48">
        <v>0</v>
      </c>
      <c r="D26" s="48">
        <v>0</v>
      </c>
      <c r="E26" s="48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</row>
    <row r="27" spans="1:12" ht="24">
      <c r="A27" s="73" t="s">
        <v>19</v>
      </c>
      <c r="B27" s="74"/>
      <c r="C27" s="49">
        <f>SUM(C7:C26)</f>
        <v>794321</v>
      </c>
      <c r="D27" s="49">
        <f t="shared" ref="D27:K27" si="0">SUM(D7:D26)</f>
        <v>355637</v>
      </c>
      <c r="E27" s="49">
        <f t="shared" si="0"/>
        <v>268574</v>
      </c>
      <c r="F27" s="49">
        <f t="shared" si="0"/>
        <v>310007</v>
      </c>
      <c r="G27" s="49">
        <f t="shared" si="0"/>
        <v>122218</v>
      </c>
      <c r="H27" s="49">
        <f t="shared" si="0"/>
        <v>0</v>
      </c>
      <c r="I27" s="49">
        <f t="shared" si="0"/>
        <v>0</v>
      </c>
      <c r="J27" s="49">
        <f t="shared" si="0"/>
        <v>163732</v>
      </c>
      <c r="K27" s="49">
        <f t="shared" si="0"/>
        <v>36147</v>
      </c>
      <c r="L27" s="75"/>
    </row>
  </sheetData>
  <mergeCells count="5">
    <mergeCell ref="A2:K2"/>
    <mergeCell ref="A3:A6"/>
    <mergeCell ref="B3:B6"/>
    <mergeCell ref="A27:B27"/>
    <mergeCell ref="A1:K1"/>
  </mergeCells>
  <printOptions horizontalCentered="1" gridLinesSet="0"/>
  <pageMargins left="0.19685039370078741" right="0.19685039370078741" top="0.78740157480314965" bottom="0.19685039370078741" header="0.19685039370078741" footer="0.19685039370078741"/>
  <pageSetup paperSize="9" scale="9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7"/>
  <sheetViews>
    <sheetView showGridLines="0" workbookViewId="0">
      <selection activeCell="L1" sqref="L1"/>
    </sheetView>
  </sheetViews>
  <sheetFormatPr defaultRowHeight="17.25"/>
  <cols>
    <col min="1" max="1" width="7.875" style="34" customWidth="1"/>
    <col min="2" max="2" width="36.625" style="34" customWidth="1"/>
    <col min="3" max="11" width="10.375" style="34" customWidth="1"/>
    <col min="12" max="16384" width="9" style="34"/>
  </cols>
  <sheetData>
    <row r="1" spans="1:11" ht="24">
      <c r="A1" s="66" t="s">
        <v>66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4">
      <c r="A2" s="66" t="s">
        <v>57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21.75">
      <c r="A3" s="67" t="s">
        <v>21</v>
      </c>
      <c r="B3" s="70" t="s">
        <v>22</v>
      </c>
      <c r="C3" s="35" t="s">
        <v>23</v>
      </c>
      <c r="D3" s="36" t="s">
        <v>24</v>
      </c>
      <c r="E3" s="35" t="s">
        <v>25</v>
      </c>
      <c r="F3" s="36" t="s">
        <v>25</v>
      </c>
      <c r="G3" s="35" t="s">
        <v>26</v>
      </c>
      <c r="H3" s="36"/>
      <c r="I3" s="35"/>
      <c r="J3" s="36" t="s">
        <v>27</v>
      </c>
      <c r="K3" s="35"/>
    </row>
    <row r="4" spans="1:11" ht="21.75">
      <c r="A4" s="68"/>
      <c r="B4" s="71"/>
      <c r="C4" s="38" t="s">
        <v>28</v>
      </c>
      <c r="D4" s="39" t="s">
        <v>29</v>
      </c>
      <c r="E4" s="38" t="s">
        <v>3</v>
      </c>
      <c r="F4" s="39" t="s">
        <v>5</v>
      </c>
      <c r="G4" s="38" t="s">
        <v>25</v>
      </c>
      <c r="H4" s="39" t="s">
        <v>30</v>
      </c>
      <c r="I4" s="38" t="s">
        <v>31</v>
      </c>
      <c r="J4" s="39" t="s">
        <v>32</v>
      </c>
      <c r="K4" s="38" t="s">
        <v>33</v>
      </c>
    </row>
    <row r="5" spans="1:11" ht="21.75">
      <c r="A5" s="68"/>
      <c r="B5" s="71"/>
      <c r="C5" s="38"/>
      <c r="D5" s="39" t="s">
        <v>34</v>
      </c>
      <c r="E5" s="38"/>
      <c r="F5" s="39"/>
      <c r="G5" s="38"/>
      <c r="H5" s="39"/>
      <c r="I5" s="38"/>
      <c r="J5" s="39" t="s">
        <v>25</v>
      </c>
      <c r="K5" s="38"/>
    </row>
    <row r="6" spans="1:11" ht="21.75">
      <c r="A6" s="69"/>
      <c r="B6" s="72"/>
      <c r="C6" s="40" t="s">
        <v>35</v>
      </c>
      <c r="D6" s="41" t="s">
        <v>35</v>
      </c>
      <c r="E6" s="40" t="s">
        <v>36</v>
      </c>
      <c r="F6" s="41" t="s">
        <v>36</v>
      </c>
      <c r="G6" s="40" t="s">
        <v>36</v>
      </c>
      <c r="H6" s="41" t="s">
        <v>36</v>
      </c>
      <c r="I6" s="40" t="s">
        <v>36</v>
      </c>
      <c r="J6" s="41" t="s">
        <v>36</v>
      </c>
      <c r="K6" s="40" t="s">
        <v>36</v>
      </c>
    </row>
    <row r="7" spans="1:11" ht="21.75">
      <c r="A7" s="42">
        <v>1</v>
      </c>
      <c r="B7" s="37" t="s">
        <v>37</v>
      </c>
      <c r="C7" s="43">
        <v>777687</v>
      </c>
      <c r="D7" s="43">
        <v>493651</v>
      </c>
      <c r="E7" s="43">
        <v>673772</v>
      </c>
      <c r="F7" s="43">
        <v>0</v>
      </c>
      <c r="G7" s="43">
        <v>10872</v>
      </c>
      <c r="H7" s="43">
        <v>0</v>
      </c>
      <c r="I7" s="43">
        <v>0</v>
      </c>
      <c r="J7" s="43">
        <v>3105</v>
      </c>
      <c r="K7" s="50">
        <v>328</v>
      </c>
    </row>
    <row r="8" spans="1:11" ht="21.75">
      <c r="A8" s="42">
        <v>2</v>
      </c>
      <c r="B8" s="37" t="s">
        <v>38</v>
      </c>
      <c r="C8" s="45">
        <v>1360</v>
      </c>
      <c r="D8" s="45">
        <v>1061</v>
      </c>
      <c r="E8" s="45">
        <v>983</v>
      </c>
      <c r="F8" s="45">
        <v>0</v>
      </c>
      <c r="G8" s="45">
        <v>14</v>
      </c>
      <c r="H8" s="45">
        <v>0</v>
      </c>
      <c r="I8" s="45">
        <v>0</v>
      </c>
      <c r="J8" s="45">
        <v>2</v>
      </c>
      <c r="K8" s="51">
        <v>0</v>
      </c>
    </row>
    <row r="9" spans="1:11" ht="21.75">
      <c r="A9" s="42">
        <v>3</v>
      </c>
      <c r="B9" s="37" t="s">
        <v>39</v>
      </c>
      <c r="C9" s="45">
        <v>503231</v>
      </c>
      <c r="D9" s="45">
        <v>350156</v>
      </c>
      <c r="E9" s="45">
        <v>412359</v>
      </c>
      <c r="F9" s="45">
        <v>0</v>
      </c>
      <c r="G9" s="45">
        <v>10022</v>
      </c>
      <c r="H9" s="45">
        <v>0</v>
      </c>
      <c r="I9" s="45">
        <v>0</v>
      </c>
      <c r="J9" s="45">
        <v>2562</v>
      </c>
      <c r="K9" s="51">
        <v>65</v>
      </c>
    </row>
    <row r="10" spans="1:11" ht="21.75">
      <c r="A10" s="42">
        <v>4</v>
      </c>
      <c r="B10" s="37" t="s">
        <v>40</v>
      </c>
      <c r="C10" s="46">
        <v>0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52">
        <v>0</v>
      </c>
    </row>
    <row r="11" spans="1:11" ht="21.75">
      <c r="A11" s="42">
        <v>5</v>
      </c>
      <c r="B11" s="37" t="s">
        <v>41</v>
      </c>
      <c r="C11" s="46">
        <v>0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52">
        <v>0</v>
      </c>
    </row>
    <row r="12" spans="1:11" ht="21.75">
      <c r="A12" s="42">
        <v>6</v>
      </c>
      <c r="B12" s="37" t="s">
        <v>42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52">
        <v>0</v>
      </c>
    </row>
    <row r="13" spans="1:11" ht="21.75">
      <c r="A13" s="42">
        <v>7</v>
      </c>
      <c r="B13" s="37" t="s">
        <v>43</v>
      </c>
      <c r="C13" s="45">
        <v>1454920</v>
      </c>
      <c r="D13" s="45">
        <v>963734</v>
      </c>
      <c r="E13" s="45">
        <v>304622</v>
      </c>
      <c r="F13" s="45">
        <v>1002015</v>
      </c>
      <c r="G13" s="45">
        <v>96529</v>
      </c>
      <c r="H13" s="45">
        <v>0</v>
      </c>
      <c r="I13" s="45">
        <v>0</v>
      </c>
      <c r="J13" s="45">
        <v>326277</v>
      </c>
      <c r="K13" s="51">
        <v>900</v>
      </c>
    </row>
    <row r="14" spans="1:11" ht="21.75">
      <c r="A14" s="42">
        <v>8</v>
      </c>
      <c r="B14" s="37" t="s">
        <v>44</v>
      </c>
      <c r="C14" s="45">
        <v>2987</v>
      </c>
      <c r="D14" s="45">
        <v>966</v>
      </c>
      <c r="E14" s="45">
        <v>748</v>
      </c>
      <c r="F14" s="45">
        <v>1373</v>
      </c>
      <c r="G14" s="45">
        <v>97</v>
      </c>
      <c r="H14" s="45">
        <v>0</v>
      </c>
      <c r="I14" s="45">
        <v>0</v>
      </c>
      <c r="J14" s="45">
        <v>179</v>
      </c>
      <c r="K14" s="51">
        <v>0</v>
      </c>
    </row>
    <row r="15" spans="1:11" ht="21.75">
      <c r="A15" s="42">
        <v>9</v>
      </c>
      <c r="B15" s="37" t="s">
        <v>45</v>
      </c>
      <c r="C15" s="45">
        <v>1136888</v>
      </c>
      <c r="D15" s="45">
        <v>843841</v>
      </c>
      <c r="E15" s="45">
        <v>187471</v>
      </c>
      <c r="F15" s="45">
        <v>838740</v>
      </c>
      <c r="G15" s="45">
        <v>61431</v>
      </c>
      <c r="H15" s="45">
        <v>0</v>
      </c>
      <c r="I15" s="45">
        <v>0</v>
      </c>
      <c r="J15" s="45">
        <v>222412</v>
      </c>
      <c r="K15" s="51">
        <v>98</v>
      </c>
    </row>
    <row r="16" spans="1:11" ht="21.75">
      <c r="A16" s="42">
        <v>10</v>
      </c>
      <c r="B16" s="37" t="s">
        <v>46</v>
      </c>
      <c r="C16" s="45">
        <v>214660</v>
      </c>
      <c r="D16" s="46">
        <v>0</v>
      </c>
      <c r="E16" s="46">
        <v>0</v>
      </c>
      <c r="F16" s="46">
        <v>0</v>
      </c>
      <c r="G16" s="45">
        <v>186372</v>
      </c>
      <c r="H16" s="45">
        <v>0</v>
      </c>
      <c r="I16" s="45">
        <v>0</v>
      </c>
      <c r="J16" s="45">
        <v>128785</v>
      </c>
      <c r="K16" s="51">
        <v>134</v>
      </c>
    </row>
    <row r="17" spans="1:12" ht="21.75">
      <c r="A17" s="42">
        <v>11</v>
      </c>
      <c r="B17" s="37" t="s">
        <v>47</v>
      </c>
      <c r="C17" s="45">
        <v>38</v>
      </c>
      <c r="D17" s="46">
        <v>0</v>
      </c>
      <c r="E17" s="46">
        <v>0</v>
      </c>
      <c r="F17" s="46">
        <v>0</v>
      </c>
      <c r="G17" s="45">
        <v>32</v>
      </c>
      <c r="H17" s="45">
        <v>0</v>
      </c>
      <c r="I17" s="45">
        <v>0</v>
      </c>
      <c r="J17" s="45">
        <v>19</v>
      </c>
      <c r="K17" s="51">
        <v>0</v>
      </c>
    </row>
    <row r="18" spans="1:12" ht="21.75">
      <c r="A18" s="42">
        <v>12</v>
      </c>
      <c r="B18" s="37" t="s">
        <v>48</v>
      </c>
      <c r="C18" s="45">
        <v>158591</v>
      </c>
      <c r="D18" s="46">
        <v>0</v>
      </c>
      <c r="E18" s="46">
        <v>0</v>
      </c>
      <c r="F18" s="46">
        <v>0</v>
      </c>
      <c r="G18" s="45">
        <v>138562</v>
      </c>
      <c r="H18" s="45">
        <v>0</v>
      </c>
      <c r="I18" s="45">
        <v>0</v>
      </c>
      <c r="J18" s="45">
        <v>90316</v>
      </c>
      <c r="K18" s="51">
        <v>13</v>
      </c>
    </row>
    <row r="19" spans="1:12" ht="21.75">
      <c r="A19" s="42">
        <v>13</v>
      </c>
      <c r="B19" s="37" t="s">
        <v>49</v>
      </c>
      <c r="C19" s="45">
        <v>47514</v>
      </c>
      <c r="D19" s="45">
        <v>17687</v>
      </c>
      <c r="E19" s="45">
        <v>3674</v>
      </c>
      <c r="F19" s="45">
        <v>14106</v>
      </c>
      <c r="G19" s="45">
        <v>601</v>
      </c>
      <c r="H19" s="45">
        <v>0</v>
      </c>
      <c r="I19" s="45">
        <v>0</v>
      </c>
      <c r="J19" s="45">
        <v>2097</v>
      </c>
      <c r="K19" s="51">
        <v>24285</v>
      </c>
    </row>
    <row r="20" spans="1:12" ht="21.75">
      <c r="A20" s="42">
        <v>14</v>
      </c>
      <c r="B20" s="37" t="s">
        <v>50</v>
      </c>
      <c r="C20" s="45">
        <v>3150</v>
      </c>
      <c r="D20" s="45">
        <v>1482</v>
      </c>
      <c r="E20" s="45">
        <v>389</v>
      </c>
      <c r="F20" s="45">
        <v>1357</v>
      </c>
      <c r="G20" s="45">
        <v>38</v>
      </c>
      <c r="H20" s="45">
        <v>0</v>
      </c>
      <c r="I20" s="45">
        <v>0</v>
      </c>
      <c r="J20" s="45">
        <v>129</v>
      </c>
      <c r="K20" s="51">
        <v>1250</v>
      </c>
    </row>
    <row r="21" spans="1:12" ht="21.75">
      <c r="A21" s="42">
        <v>15</v>
      </c>
      <c r="B21" s="37" t="s">
        <v>51</v>
      </c>
      <c r="C21" s="45">
        <v>30676</v>
      </c>
      <c r="D21" s="45">
        <v>21385</v>
      </c>
      <c r="E21" s="45">
        <v>12111</v>
      </c>
      <c r="F21" s="45">
        <v>14872</v>
      </c>
      <c r="G21" s="45">
        <v>1005</v>
      </c>
      <c r="H21" s="45">
        <v>0</v>
      </c>
      <c r="I21" s="45">
        <v>0</v>
      </c>
      <c r="J21" s="45">
        <v>1714</v>
      </c>
      <c r="K21" s="51">
        <v>1</v>
      </c>
    </row>
    <row r="22" spans="1:12" ht="21.75">
      <c r="A22" s="42">
        <v>16</v>
      </c>
      <c r="B22" s="37" t="s">
        <v>52</v>
      </c>
      <c r="C22" s="45">
        <v>31717</v>
      </c>
      <c r="D22" s="45">
        <v>0</v>
      </c>
      <c r="E22" s="45">
        <v>31183</v>
      </c>
      <c r="F22" s="45">
        <v>0</v>
      </c>
      <c r="G22" s="45">
        <v>133</v>
      </c>
      <c r="H22" s="45">
        <v>0</v>
      </c>
      <c r="I22" s="45">
        <v>0</v>
      </c>
      <c r="J22" s="45">
        <v>25</v>
      </c>
      <c r="K22" s="51">
        <v>2</v>
      </c>
    </row>
    <row r="23" spans="1:12" ht="21.75">
      <c r="A23" s="42">
        <v>17</v>
      </c>
      <c r="B23" s="37" t="s">
        <v>53</v>
      </c>
      <c r="C23" s="45">
        <v>35</v>
      </c>
      <c r="D23" s="45">
        <v>21</v>
      </c>
      <c r="E23" s="45">
        <v>26</v>
      </c>
      <c r="F23" s="45">
        <v>4</v>
      </c>
      <c r="G23" s="45">
        <v>0</v>
      </c>
      <c r="H23" s="45">
        <v>0</v>
      </c>
      <c r="I23" s="45">
        <v>0</v>
      </c>
      <c r="J23" s="45">
        <v>0</v>
      </c>
      <c r="K23" s="51">
        <v>0</v>
      </c>
    </row>
    <row r="24" spans="1:12" ht="21.75">
      <c r="A24" s="42">
        <v>18</v>
      </c>
      <c r="B24" s="37" t="s">
        <v>54</v>
      </c>
      <c r="C24" s="45">
        <v>1590</v>
      </c>
      <c r="D24" s="45">
        <v>1235</v>
      </c>
      <c r="E24" s="45">
        <v>696</v>
      </c>
      <c r="F24" s="45">
        <v>671</v>
      </c>
      <c r="G24" s="45">
        <v>36</v>
      </c>
      <c r="H24" s="45">
        <v>0</v>
      </c>
      <c r="I24" s="45">
        <v>0</v>
      </c>
      <c r="J24" s="45">
        <v>78</v>
      </c>
      <c r="K24" s="51">
        <v>0</v>
      </c>
    </row>
    <row r="25" spans="1:12" ht="21.75">
      <c r="A25" s="42">
        <v>19</v>
      </c>
      <c r="B25" s="37" t="s">
        <v>55</v>
      </c>
      <c r="C25" s="45">
        <v>3134</v>
      </c>
      <c r="D25" s="45">
        <v>938</v>
      </c>
      <c r="E25" s="45">
        <v>128</v>
      </c>
      <c r="F25" s="45">
        <v>2819</v>
      </c>
      <c r="G25" s="45">
        <v>52</v>
      </c>
      <c r="H25" s="45">
        <v>0</v>
      </c>
      <c r="I25" s="45">
        <v>0</v>
      </c>
      <c r="J25" s="45">
        <v>176</v>
      </c>
      <c r="K25" s="51">
        <v>0</v>
      </c>
    </row>
    <row r="26" spans="1:12" ht="21.75">
      <c r="A26" s="47">
        <v>20</v>
      </c>
      <c r="B26" s="37" t="s">
        <v>65</v>
      </c>
      <c r="C26" s="48">
        <v>7</v>
      </c>
      <c r="D26" s="48">
        <v>4</v>
      </c>
      <c r="E26" s="48">
        <v>0</v>
      </c>
      <c r="F26" s="48">
        <v>7</v>
      </c>
      <c r="G26" s="48">
        <v>0</v>
      </c>
      <c r="H26" s="48">
        <v>0</v>
      </c>
      <c r="I26" s="48">
        <v>0</v>
      </c>
      <c r="J26" s="48">
        <v>1</v>
      </c>
      <c r="K26" s="53">
        <v>0</v>
      </c>
    </row>
    <row r="27" spans="1:12" ht="24">
      <c r="A27" s="73" t="s">
        <v>19</v>
      </c>
      <c r="B27" s="74"/>
      <c r="C27" s="49">
        <v>4368185</v>
      </c>
      <c r="D27" s="49">
        <v>2696161</v>
      </c>
      <c r="E27" s="49">
        <v>1622187</v>
      </c>
      <c r="F27" s="49">
        <v>1881939</v>
      </c>
      <c r="G27" s="49">
        <v>505796</v>
      </c>
      <c r="H27" s="49">
        <v>0</v>
      </c>
      <c r="I27" s="49">
        <v>0</v>
      </c>
      <c r="J27" s="49">
        <v>777877</v>
      </c>
      <c r="K27" s="54">
        <v>27076</v>
      </c>
      <c r="L27" s="75"/>
    </row>
  </sheetData>
  <mergeCells count="5">
    <mergeCell ref="A1:K1"/>
    <mergeCell ref="A2:K2"/>
    <mergeCell ref="A3:A6"/>
    <mergeCell ref="B3:B6"/>
    <mergeCell ref="A27:B27"/>
  </mergeCells>
  <printOptions horizontalCentered="1" gridLinesSet="0"/>
  <pageMargins left="0.19685039370078741" right="0.19685039370078741" top="0.78740157480314965" bottom="0.19685039370078741" header="0.19685039370078741" footer="0.19685039370078741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วิเคราะห์</vt:lpstr>
      <vt:lpstr>Total</vt:lpstr>
      <vt:lpstr>Central (BKK)</vt:lpstr>
      <vt:lpstr>Regional</vt:lpstr>
      <vt:lpstr>Total!Print_Area</vt:lpstr>
      <vt:lpstr>วิเคราะห์!Print_Area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DLT</cp:lastModifiedBy>
  <cp:lastPrinted>2016-10-05T04:09:59Z</cp:lastPrinted>
  <dcterms:created xsi:type="dcterms:W3CDTF">2012-09-01T05:35:17Z</dcterms:created>
  <dcterms:modified xsi:type="dcterms:W3CDTF">2020-02-27T03:23:23Z</dcterms:modified>
</cp:coreProperties>
</file>